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5" i="1"/>
  <c r="J105"/>
  <c r="F95"/>
  <c r="F105"/>
  <c r="I105"/>
  <c r="H105"/>
  <c r="G105"/>
  <c r="J95"/>
  <c r="I95"/>
  <c r="H95"/>
  <c r="G95"/>
  <c r="J66"/>
  <c r="J86"/>
  <c r="J35" l="1"/>
  <c r="J45"/>
  <c r="J55"/>
  <c r="J65"/>
  <c r="J75"/>
  <c r="J85"/>
  <c r="J115"/>
  <c r="J125"/>
  <c r="J126" s="1"/>
  <c r="J135"/>
  <c r="J145"/>
  <c r="J146" s="1"/>
  <c r="J155"/>
  <c r="J165"/>
  <c r="J166" s="1"/>
  <c r="J175"/>
  <c r="J185"/>
  <c r="J186" s="1"/>
  <c r="J195"/>
  <c r="J205"/>
  <c r="J206" s="1"/>
  <c r="J46" l="1"/>
  <c r="B206" l="1"/>
  <c r="A206"/>
  <c r="L205"/>
  <c r="I205"/>
  <c r="H205"/>
  <c r="G205"/>
  <c r="F205"/>
  <c r="B196"/>
  <c r="A196"/>
  <c r="L195"/>
  <c r="I195"/>
  <c r="I206" s="1"/>
  <c r="H195"/>
  <c r="G195"/>
  <c r="G206" s="1"/>
  <c r="F195"/>
  <c r="F206" s="1"/>
  <c r="B186"/>
  <c r="A186"/>
  <c r="L185"/>
  <c r="I185"/>
  <c r="H185"/>
  <c r="G185"/>
  <c r="F185"/>
  <c r="B176"/>
  <c r="A176"/>
  <c r="L175"/>
  <c r="I175"/>
  <c r="I186" s="1"/>
  <c r="H175"/>
  <c r="H186" s="1"/>
  <c r="G175"/>
  <c r="G186" s="1"/>
  <c r="F175"/>
  <c r="F186" s="1"/>
  <c r="B166"/>
  <c r="A166"/>
  <c r="L165"/>
  <c r="I165"/>
  <c r="H165"/>
  <c r="G165"/>
  <c r="F165"/>
  <c r="B156"/>
  <c r="A156"/>
  <c r="L155"/>
  <c r="L166" s="1"/>
  <c r="I155"/>
  <c r="H155"/>
  <c r="H166" s="1"/>
  <c r="G155"/>
  <c r="F155"/>
  <c r="F166" s="1"/>
  <c r="B146"/>
  <c r="A146"/>
  <c r="L145"/>
  <c r="I145"/>
  <c r="H145"/>
  <c r="G145"/>
  <c r="F145"/>
  <c r="B136"/>
  <c r="A136"/>
  <c r="L135"/>
  <c r="I135"/>
  <c r="H135"/>
  <c r="H146" s="1"/>
  <c r="G135"/>
  <c r="F146"/>
  <c r="B126"/>
  <c r="A126"/>
  <c r="L125"/>
  <c r="I125"/>
  <c r="H125"/>
  <c r="G125"/>
  <c r="F125"/>
  <c r="B116"/>
  <c r="A116"/>
  <c r="L115"/>
  <c r="I115"/>
  <c r="H115"/>
  <c r="G115"/>
  <c r="F115"/>
  <c r="F126" s="1"/>
  <c r="B86"/>
  <c r="A86"/>
  <c r="L85"/>
  <c r="I85"/>
  <c r="H85"/>
  <c r="G85"/>
  <c r="F85"/>
  <c r="B76"/>
  <c r="A76"/>
  <c r="L75"/>
  <c r="L86" s="1"/>
  <c r="I75"/>
  <c r="H75"/>
  <c r="H86" s="1"/>
  <c r="G75"/>
  <c r="F75"/>
  <c r="B66"/>
  <c r="A66"/>
  <c r="L65"/>
  <c r="I65"/>
  <c r="H65"/>
  <c r="G65"/>
  <c r="F65"/>
  <c r="B56"/>
  <c r="A56"/>
  <c r="L55"/>
  <c r="I55"/>
  <c r="H55"/>
  <c r="G55"/>
  <c r="F55"/>
  <c r="F66" s="1"/>
  <c r="B46"/>
  <c r="A46"/>
  <c r="L45"/>
  <c r="I45"/>
  <c r="H45"/>
  <c r="G45"/>
  <c r="F45"/>
  <c r="B36"/>
  <c r="A36"/>
  <c r="L35"/>
  <c r="I35"/>
  <c r="H35"/>
  <c r="G35"/>
  <c r="F35"/>
  <c r="B26"/>
  <c r="A26"/>
  <c r="L25"/>
  <c r="J25"/>
  <c r="I25"/>
  <c r="H25"/>
  <c r="G25"/>
  <c r="F25"/>
  <c r="B16"/>
  <c r="A16"/>
  <c r="L15"/>
  <c r="J15"/>
  <c r="I15"/>
  <c r="H15"/>
  <c r="G15"/>
  <c r="F15"/>
  <c r="H206" l="1"/>
  <c r="L206"/>
  <c r="L26"/>
  <c r="L186"/>
  <c r="I166"/>
  <c r="G166"/>
  <c r="I146"/>
  <c r="G146"/>
  <c r="L126"/>
  <c r="I126"/>
  <c r="G126"/>
  <c r="F86"/>
  <c r="I86"/>
  <c r="G86"/>
  <c r="F26"/>
  <c r="G26"/>
  <c r="J26"/>
  <c r="I26"/>
  <c r="H26"/>
  <c r="H126"/>
  <c r="L146"/>
  <c r="L66"/>
  <c r="I66"/>
  <c r="H66"/>
  <c r="G66"/>
  <c r="H46"/>
  <c r="L46"/>
  <c r="I46"/>
  <c r="G207"/>
  <c r="F46"/>
  <c r="F207" s="1"/>
  <c r="L207" l="1"/>
  <c r="I207"/>
  <c r="H207"/>
</calcChain>
</file>

<file path=xl/sharedStrings.xml><?xml version="1.0" encoding="utf-8"?>
<sst xmlns="http://schemas.openxmlformats.org/spreadsheetml/2006/main" count="327" uniqueCount="105">
  <si>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</si>
  <si>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</si>
  <si>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</si>
  <si>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</si>
  <si>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</si>
  <si>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</si>
  <si>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</si>
  <si>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</si>
  <si>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</si>
  <si>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</si>
  <si>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</si>
  <si>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</si>
  <si>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</si>
  <si>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</si>
  <si>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</si>
  <si>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</si>
  <si>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</si>
  <si>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</si>
  <si>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</si>
  <si>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</si>
  <si>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</si>
  <si>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</si>
  <si>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</si>
  <si>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</si>
  <si>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</si>
  <si>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</si>
  <si>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</si>
  <si>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</si>
  <si>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</si>
  <si>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</si>
  <si>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</si>
  <si>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</si>
  <si>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</si>
  <si>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</si>
  <si>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</si>
  <si>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</si>
  <si>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</si>
  <si>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</si>
  <si>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</si>
  <si>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п. Алгайский Новоузенского района Саратовской области"</t>
  </si>
  <si>
    <t>директор</t>
  </si>
  <si>
    <t>И.Г.Фирсова</t>
  </si>
  <si>
    <t xml:space="preserve">Батон нарезной высший сорт </t>
  </si>
  <si>
    <t>Н</t>
  </si>
  <si>
    <t>Плоды свежие(киви)</t>
  </si>
  <si>
    <t>Сыр (порциями)</t>
  </si>
  <si>
    <t>Винегрет овощной</t>
  </si>
  <si>
    <t>Суп картоф.с крупой на кур.бульоне</t>
  </si>
  <si>
    <t>Котлета мясная</t>
  </si>
  <si>
    <t>Гречка отварная рассыпчатая</t>
  </si>
  <si>
    <t>Чай с сахаром</t>
  </si>
  <si>
    <t>Каша молочная ячневая</t>
  </si>
  <si>
    <t>Чай с лимоном</t>
  </si>
  <si>
    <t>Плоды свежие(яблоки)</t>
  </si>
  <si>
    <t>Яйца вареные</t>
  </si>
  <si>
    <t>Масло(порциями)</t>
  </si>
  <si>
    <t>Рыба, тушенная в томате с овощами</t>
  </si>
  <si>
    <t xml:space="preserve">Суп картофельный с макаронными изделиями на кос/б </t>
  </si>
  <si>
    <t>Салат из моркови</t>
  </si>
  <si>
    <t xml:space="preserve">Хлеб пшеничный </t>
  </si>
  <si>
    <t>Хлеб ржано-пшеничный</t>
  </si>
  <si>
    <t>Пюре из гороха</t>
  </si>
  <si>
    <t>Компот из смеси сухофруктов</t>
  </si>
  <si>
    <t>Суп молочный с макаронными изделиями</t>
  </si>
  <si>
    <t>Напиток "Снежок" 2,5% жирности</t>
  </si>
  <si>
    <t>Булочка Веснушка</t>
  </si>
  <si>
    <t>Плоды свежие(мандарин)</t>
  </si>
  <si>
    <t xml:space="preserve">Икра свекольная </t>
  </si>
  <si>
    <t>Суп с клецками на мкб</t>
  </si>
  <si>
    <t>Плов из птицы</t>
  </si>
  <si>
    <t>Напиток с витаминами,кальцием и магнием"Витошка"</t>
  </si>
  <si>
    <t>Каша молочная рисовая</t>
  </si>
  <si>
    <t>Какао с молоком и витаминами "Витошка"</t>
  </si>
  <si>
    <t>Запеканка из творога( с молоком сгущенным)</t>
  </si>
  <si>
    <t xml:space="preserve">Салат из белокачанной капусты </t>
  </si>
  <si>
    <t>Рассольник ленинградский на кур/б</t>
  </si>
  <si>
    <t>Тефтели 2-й вариант</t>
  </si>
  <si>
    <t>Картофельное пюре(с маслом)</t>
  </si>
  <si>
    <t>Напиток из плодов шиповника</t>
  </si>
  <si>
    <t>Каша молочная пшеная</t>
  </si>
  <si>
    <t>Оладьи (с джемом или повидлом или медом или вареньем или сахаром)</t>
  </si>
  <si>
    <t>Соки овощные,фруктовые и ягодные</t>
  </si>
  <si>
    <t>Овощи натуральные соленые(огурцы)</t>
  </si>
  <si>
    <t>Борщ с капустой и картофелем на кур/б</t>
  </si>
  <si>
    <t>Котлета рыбная</t>
  </si>
  <si>
    <t>Макаронные изделия отварные</t>
  </si>
  <si>
    <t>Компот из свежих плодов (яблоки)</t>
  </si>
  <si>
    <t>Каша молочная из овсяных хлопьев "Геркулес"</t>
  </si>
  <si>
    <t>Салат из свеклы с зеленым горошком</t>
  </si>
  <si>
    <t>Суп картофельный на кос/б</t>
  </si>
  <si>
    <t>Каша рассыпчатая (с маслом) гречневая</t>
  </si>
  <si>
    <t>Каша молочная пшеничная</t>
  </si>
  <si>
    <t>Салат из моркови с курагой</t>
  </si>
  <si>
    <t>Рагу из птицы</t>
  </si>
  <si>
    <t>Омлет натуральный</t>
  </si>
  <si>
    <t>Горошек зеленый консервированный</t>
  </si>
  <si>
    <t>Суп картофельный с крупой рисовой на кос/б</t>
  </si>
  <si>
    <t>Гуляш</t>
  </si>
  <si>
    <t>Каша перловая рассыпчатая</t>
  </si>
  <si>
    <t>Каша молочная манная</t>
  </si>
  <si>
    <t>Плоды свежие(бананы)</t>
  </si>
  <si>
    <t>Сырники из творога( с молоком сгущенным)</t>
  </si>
  <si>
    <t>Суп картофельный с фасолью на кост/б</t>
  </si>
  <si>
    <t>1224.34</t>
  </si>
  <si>
    <t>Суп картофельный с клецками на кур/б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</si>
</sst>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3" borderId="5" xfId="0" applyNumberFormat="1" applyFont="1" applyFill="1" applyBorder="1" applyAlignment="1">
      <alignment horizontal="center" vertical="top" wrapText="1"/>
    </xf>
    <xf numFmtId="2" fontId="3" fillId="3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4" borderId="2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0" fillId="0" borderId="2" xfId="0" applyBorder="1" applyAlignment="1">
      <alignment horizontal="center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6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5"/>
  <sheetViews>
    <sheetView tabSelected="1" zoomScale="90" zoomScaleNormal="90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N161" sqref="N16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42578125" style="2" customWidth="1"/>
    <col min="13" max="16384" width="9.140625" style="2"/>
  </cols>
  <sheetData>
    <row r="1" spans="1:12" ht="15">
      <c r="A1" s="1" t="s">
        <v>7</v>
      </c>
      <c r="C1" s="92" t="s">
        <v>39</v>
      </c>
      <c r="D1" s="93"/>
      <c r="E1" s="93"/>
      <c r="F1" s="12" t="s">
        <v>16</v>
      </c>
      <c r="G1" s="2" t="s">
        <v>17</v>
      </c>
      <c r="H1" s="86" t="s">
        <v>40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 t="s">
        <v>41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200</v>
      </c>
      <c r="G6" s="40">
        <v>5.09</v>
      </c>
      <c r="H6" s="40">
        <v>8.1999999999999993</v>
      </c>
      <c r="I6" s="40">
        <v>28.6</v>
      </c>
      <c r="J6" s="40">
        <v>164.87</v>
      </c>
      <c r="K6" s="41">
        <v>174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72</v>
      </c>
      <c r="F8" s="43">
        <v>180</v>
      </c>
      <c r="G8" s="43">
        <v>3.67</v>
      </c>
      <c r="H8" s="43">
        <v>3.98</v>
      </c>
      <c r="I8" s="43">
        <v>12.96</v>
      </c>
      <c r="J8" s="43">
        <v>127.32</v>
      </c>
      <c r="K8" s="44">
        <v>15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3.75</v>
      </c>
      <c r="H9" s="43">
        <v>1.45</v>
      </c>
      <c r="I9" s="43">
        <v>22.7</v>
      </c>
      <c r="J9" s="43">
        <v>131</v>
      </c>
      <c r="K9" s="44" t="s">
        <v>43</v>
      </c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0.4</v>
      </c>
      <c r="I10" s="43">
        <v>5.88</v>
      </c>
      <c r="J10" s="43">
        <v>26.4</v>
      </c>
      <c r="K10" s="44">
        <v>112</v>
      </c>
      <c r="L10" s="43"/>
    </row>
    <row r="11" spans="1:12" ht="15">
      <c r="A11" s="23"/>
      <c r="B11" s="15"/>
      <c r="C11" s="11"/>
      <c r="D11" s="84"/>
      <c r="E11" s="42" t="s">
        <v>45</v>
      </c>
      <c r="F11" s="43">
        <v>10</v>
      </c>
      <c r="G11" s="43">
        <v>3</v>
      </c>
      <c r="H11" s="43">
        <v>5.3</v>
      </c>
      <c r="I11" s="43">
        <v>12.1</v>
      </c>
      <c r="J11" s="43">
        <v>71.12</v>
      </c>
      <c r="K11" s="44">
        <v>16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540</v>
      </c>
      <c r="G15" s="19">
        <f t="shared" ref="G15:J15" si="0">SUM(G6:G14)</f>
        <v>16.310000000000002</v>
      </c>
      <c r="H15" s="19">
        <f t="shared" si="0"/>
        <v>19.329999999999998</v>
      </c>
      <c r="I15" s="74">
        <f t="shared" si="0"/>
        <v>82.24</v>
      </c>
      <c r="J15" s="19">
        <f t="shared" si="0"/>
        <v>520.71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46</v>
      </c>
      <c r="F16" s="43">
        <v>60</v>
      </c>
      <c r="G16" s="43">
        <v>1.34</v>
      </c>
      <c r="H16" s="43">
        <v>2.4300000000000002</v>
      </c>
      <c r="I16" s="43">
        <v>11.2</v>
      </c>
      <c r="J16" s="43">
        <v>56.37</v>
      </c>
      <c r="K16" s="44">
        <v>67</v>
      </c>
      <c r="L16" s="43"/>
    </row>
    <row r="17" spans="1:12" ht="15">
      <c r="A17" s="23"/>
      <c r="B17" s="15"/>
      <c r="C17" s="11"/>
      <c r="D17" s="7" t="s">
        <v>27</v>
      </c>
      <c r="E17" s="42" t="s">
        <v>47</v>
      </c>
      <c r="F17" s="43">
        <v>200</v>
      </c>
      <c r="G17" s="43">
        <v>6.36</v>
      </c>
      <c r="H17" s="43">
        <v>4.18</v>
      </c>
      <c r="I17" s="43">
        <v>20.399999999999999</v>
      </c>
      <c r="J17" s="43">
        <v>194.28</v>
      </c>
      <c r="K17" s="44">
        <v>101</v>
      </c>
      <c r="L17" s="43"/>
    </row>
    <row r="18" spans="1:12" ht="15">
      <c r="A18" s="23"/>
      <c r="B18" s="15"/>
      <c r="C18" s="11"/>
      <c r="D18" s="7" t="s">
        <v>28</v>
      </c>
      <c r="E18" s="42" t="s">
        <v>48</v>
      </c>
      <c r="F18" s="43">
        <v>100</v>
      </c>
      <c r="G18" s="43">
        <v>11.52</v>
      </c>
      <c r="H18" s="43">
        <v>12.35</v>
      </c>
      <c r="I18" s="43">
        <v>11.3</v>
      </c>
      <c r="J18" s="43">
        <v>181.25</v>
      </c>
      <c r="K18" s="44">
        <v>268</v>
      </c>
      <c r="L18" s="43"/>
    </row>
    <row r="19" spans="1:12" ht="15">
      <c r="A19" s="23"/>
      <c r="B19" s="15"/>
      <c r="C19" s="11"/>
      <c r="D19" s="7" t="s">
        <v>29</v>
      </c>
      <c r="E19" s="42" t="s">
        <v>49</v>
      </c>
      <c r="F19" s="43">
        <v>150</v>
      </c>
      <c r="G19" s="43">
        <v>3.6</v>
      </c>
      <c r="H19" s="43">
        <v>4.8</v>
      </c>
      <c r="I19" s="43">
        <v>20.45</v>
      </c>
      <c r="J19" s="43">
        <v>229.2</v>
      </c>
      <c r="K19" s="44">
        <v>171</v>
      </c>
      <c r="L19" s="43"/>
    </row>
    <row r="20" spans="1:12" ht="15">
      <c r="A20" s="23"/>
      <c r="B20" s="15"/>
      <c r="C20" s="11"/>
      <c r="D20" s="7" t="s">
        <v>30</v>
      </c>
      <c r="E20" s="42" t="s">
        <v>50</v>
      </c>
      <c r="F20" s="43">
        <v>200</v>
      </c>
      <c r="G20" s="43">
        <v>0.2</v>
      </c>
      <c r="H20" s="43">
        <v>0</v>
      </c>
      <c r="I20" s="43">
        <v>15.02</v>
      </c>
      <c r="J20" s="43">
        <v>58.76</v>
      </c>
      <c r="K20" s="44">
        <v>376</v>
      </c>
      <c r="L20" s="43"/>
    </row>
    <row r="21" spans="1:12" ht="15">
      <c r="A21" s="23"/>
      <c r="B21" s="15"/>
      <c r="C21" s="11"/>
      <c r="D21" s="7" t="s">
        <v>31</v>
      </c>
      <c r="E21" s="42" t="s">
        <v>59</v>
      </c>
      <c r="F21" s="43">
        <v>40</v>
      </c>
      <c r="G21" s="43">
        <v>1.58</v>
      </c>
      <c r="H21" s="43">
        <v>0.2</v>
      </c>
      <c r="I21" s="43">
        <v>24.14</v>
      </c>
      <c r="J21" s="43">
        <v>42.72</v>
      </c>
      <c r="K21" s="44" t="s">
        <v>43</v>
      </c>
      <c r="L21" s="43"/>
    </row>
    <row r="22" spans="1:12" ht="15">
      <c r="A22" s="23"/>
      <c r="B22" s="15"/>
      <c r="C22" s="11"/>
      <c r="D22" s="7" t="s">
        <v>32</v>
      </c>
      <c r="E22" s="42" t="s">
        <v>60</v>
      </c>
      <c r="F22" s="43">
        <v>30</v>
      </c>
      <c r="G22" s="43">
        <v>1.43</v>
      </c>
      <c r="H22" s="43">
        <v>0.42</v>
      </c>
      <c r="I22" s="43">
        <v>11.31</v>
      </c>
      <c r="J22" s="43">
        <v>60.3</v>
      </c>
      <c r="K22" s="44" t="s">
        <v>43</v>
      </c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780</v>
      </c>
      <c r="G25" s="19">
        <f t="shared" ref="G25:J25" si="2">SUM(G16:G24)</f>
        <v>26.03</v>
      </c>
      <c r="H25" s="19">
        <f t="shared" si="2"/>
        <v>24.380000000000003</v>
      </c>
      <c r="I25" s="74">
        <f t="shared" si="2"/>
        <v>113.82</v>
      </c>
      <c r="J25" s="19">
        <f t="shared" si="2"/>
        <v>822.87999999999988</v>
      </c>
      <c r="K25" s="25"/>
      <c r="L25" s="19">
        <f t="shared" ref="L25" si="3">SUM(L16:L24)</f>
        <v>0</v>
      </c>
    </row>
    <row r="26" spans="1:12" ht="15.75" thickBot="1">
      <c r="A26" s="29">
        <f>A6</f>
        <v>1</v>
      </c>
      <c r="B26" s="30">
        <f>B6</f>
        <v>1</v>
      </c>
      <c r="C26" s="87" t="s">
        <v>4</v>
      </c>
      <c r="D26" s="88"/>
      <c r="E26" s="31"/>
      <c r="F26" s="32">
        <f>F15+F25</f>
        <v>1320</v>
      </c>
      <c r="G26" s="32">
        <f t="shared" ref="G26:J26" si="4">G15+G25</f>
        <v>42.34</v>
      </c>
      <c r="H26" s="32">
        <f t="shared" si="4"/>
        <v>43.71</v>
      </c>
      <c r="I26" s="71">
        <f t="shared" si="4"/>
        <v>196.06</v>
      </c>
      <c r="J26" s="71">
        <f t="shared" si="4"/>
        <v>1343.59</v>
      </c>
      <c r="K26" s="32"/>
      <c r="L26" s="32">
        <f t="shared" ref="L26" si="5">L15+L25</f>
        <v>0</v>
      </c>
    </row>
    <row r="27" spans="1:12" ht="15.75" thickBot="1">
      <c r="A27" s="14">
        <v>1</v>
      </c>
      <c r="B27" s="15">
        <v>2</v>
      </c>
      <c r="C27" s="22" t="s">
        <v>20</v>
      </c>
      <c r="D27" s="5" t="s">
        <v>21</v>
      </c>
      <c r="E27" s="39" t="s">
        <v>51</v>
      </c>
      <c r="F27" s="77">
        <v>200</v>
      </c>
      <c r="G27" s="76">
        <v>3.19</v>
      </c>
      <c r="H27" s="76">
        <v>7.09</v>
      </c>
      <c r="I27" s="76">
        <v>27.8</v>
      </c>
      <c r="J27" s="76">
        <v>157.30000000000001</v>
      </c>
      <c r="K27" s="41">
        <v>174</v>
      </c>
      <c r="L27" s="40"/>
    </row>
    <row r="28" spans="1:12" ht="15">
      <c r="A28" s="14"/>
      <c r="B28" s="15"/>
      <c r="C28" s="11"/>
      <c r="D28" s="83"/>
      <c r="E28" s="42" t="s">
        <v>54</v>
      </c>
      <c r="F28" s="79">
        <v>40</v>
      </c>
      <c r="G28" s="78">
        <v>8.08</v>
      </c>
      <c r="H28" s="78">
        <v>4.3600000000000003</v>
      </c>
      <c r="I28" s="78">
        <v>3.46</v>
      </c>
      <c r="J28" s="78">
        <v>62.8</v>
      </c>
      <c r="K28" s="44">
        <v>209</v>
      </c>
      <c r="L28" s="43"/>
    </row>
    <row r="29" spans="1:12" ht="15">
      <c r="A29" s="14"/>
      <c r="B29" s="15"/>
      <c r="C29" s="11"/>
      <c r="D29" s="7" t="s">
        <v>22</v>
      </c>
      <c r="E29" s="42" t="s">
        <v>52</v>
      </c>
      <c r="F29" s="79">
        <v>200</v>
      </c>
      <c r="G29" s="78">
        <v>0.14000000000000001</v>
      </c>
      <c r="H29" s="78">
        <v>0</v>
      </c>
      <c r="I29" s="78">
        <v>9.99</v>
      </c>
      <c r="J29" s="78">
        <v>50.2</v>
      </c>
      <c r="K29" s="44">
        <v>377</v>
      </c>
      <c r="L29" s="43"/>
    </row>
    <row r="30" spans="1:12" ht="15">
      <c r="A30" s="14"/>
      <c r="B30" s="15"/>
      <c r="C30" s="11"/>
      <c r="D30" s="7" t="s">
        <v>23</v>
      </c>
      <c r="E30" s="42" t="s">
        <v>42</v>
      </c>
      <c r="F30" s="79">
        <v>50</v>
      </c>
      <c r="G30" s="78">
        <v>3.75</v>
      </c>
      <c r="H30" s="78">
        <v>1.45</v>
      </c>
      <c r="I30" s="78">
        <v>22.7</v>
      </c>
      <c r="J30" s="78">
        <v>131</v>
      </c>
      <c r="K30" s="44" t="s">
        <v>43</v>
      </c>
      <c r="L30" s="43"/>
    </row>
    <row r="31" spans="1:12" ht="15">
      <c r="A31" s="14"/>
      <c r="B31" s="15"/>
      <c r="C31" s="11"/>
      <c r="D31" s="7" t="s">
        <v>24</v>
      </c>
      <c r="E31" s="42" t="s">
        <v>53</v>
      </c>
      <c r="F31" s="79">
        <v>100</v>
      </c>
      <c r="G31" s="78">
        <v>0.4</v>
      </c>
      <c r="H31" s="78">
        <v>0.4</v>
      </c>
      <c r="I31" s="78">
        <v>9.8000000000000007</v>
      </c>
      <c r="J31" s="78">
        <v>47</v>
      </c>
      <c r="K31" s="44">
        <v>112</v>
      </c>
      <c r="L31" s="43"/>
    </row>
    <row r="32" spans="1:12" ht="15">
      <c r="A32" s="14"/>
      <c r="B32" s="15"/>
      <c r="C32" s="11"/>
      <c r="D32" s="6"/>
      <c r="E32" s="42" t="s">
        <v>55</v>
      </c>
      <c r="F32" s="79">
        <v>10</v>
      </c>
      <c r="G32" s="78">
        <v>1.1299999999999999</v>
      </c>
      <c r="H32" s="78">
        <v>5.7</v>
      </c>
      <c r="I32" s="78">
        <v>8.17</v>
      </c>
      <c r="J32" s="78">
        <v>56.6</v>
      </c>
      <c r="K32" s="44">
        <v>14</v>
      </c>
      <c r="L32" s="43"/>
    </row>
    <row r="33" spans="1:12" ht="15">
      <c r="A33" s="14"/>
      <c r="B33" s="15"/>
      <c r="C33" s="11"/>
      <c r="D33" s="6"/>
      <c r="E33" s="42"/>
      <c r="F33" s="78"/>
      <c r="G33" s="78"/>
      <c r="H33" s="78"/>
      <c r="I33" s="78"/>
      <c r="J33" s="78"/>
      <c r="K33" s="44"/>
      <c r="L33" s="43"/>
    </row>
    <row r="34" spans="1:12" ht="15">
      <c r="A34" s="14"/>
      <c r="B34" s="15"/>
      <c r="C34" s="11"/>
      <c r="D34" s="6"/>
      <c r="E34" s="42"/>
      <c r="F34" s="78"/>
      <c r="G34" s="78"/>
      <c r="H34" s="78"/>
      <c r="I34" s="78"/>
      <c r="J34" s="78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80">
        <f>SUM(F27:F34)</f>
        <v>600</v>
      </c>
      <c r="G35" s="74">
        <f>SUM(G27:G34)</f>
        <v>16.690000000000001</v>
      </c>
      <c r="H35" s="74">
        <f>SUM(H27:H34)</f>
        <v>19</v>
      </c>
      <c r="I35" s="74">
        <f>SUM(I27:I34)</f>
        <v>81.92</v>
      </c>
      <c r="J35" s="74">
        <f>SUM(J27:J34)</f>
        <v>504.90000000000003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58</v>
      </c>
      <c r="F36" s="79">
        <v>60</v>
      </c>
      <c r="G36" s="78">
        <v>0.49</v>
      </c>
      <c r="H36" s="78">
        <v>7.0000000000000007E-2</v>
      </c>
      <c r="I36" s="78">
        <v>9.92</v>
      </c>
      <c r="J36" s="78">
        <v>40.92</v>
      </c>
      <c r="K36" s="44">
        <v>17</v>
      </c>
      <c r="L36" s="43"/>
    </row>
    <row r="37" spans="1:12" ht="15">
      <c r="A37" s="14"/>
      <c r="B37" s="15"/>
      <c r="C37" s="11"/>
      <c r="D37" s="7" t="s">
        <v>27</v>
      </c>
      <c r="E37" s="42" t="s">
        <v>57</v>
      </c>
      <c r="F37" s="79">
        <v>200</v>
      </c>
      <c r="G37" s="78">
        <v>2.15</v>
      </c>
      <c r="H37" s="78">
        <v>9.7200000000000006</v>
      </c>
      <c r="I37" s="78">
        <v>11.18</v>
      </c>
      <c r="J37" s="78">
        <v>202.4</v>
      </c>
      <c r="K37" s="44">
        <v>103</v>
      </c>
      <c r="L37" s="43"/>
    </row>
    <row r="38" spans="1:12" ht="15">
      <c r="A38" s="14"/>
      <c r="B38" s="15"/>
      <c r="C38" s="11"/>
      <c r="D38" s="7" t="s">
        <v>28</v>
      </c>
      <c r="E38" s="42" t="s">
        <v>56</v>
      </c>
      <c r="F38" s="79">
        <v>90</v>
      </c>
      <c r="G38" s="78">
        <v>9.18</v>
      </c>
      <c r="H38" s="78">
        <v>6.68</v>
      </c>
      <c r="I38" s="78">
        <v>3.51</v>
      </c>
      <c r="J38" s="78">
        <v>96.1</v>
      </c>
      <c r="K38" s="44">
        <v>229</v>
      </c>
      <c r="L38" s="43"/>
    </row>
    <row r="39" spans="1:12" ht="15">
      <c r="A39" s="14"/>
      <c r="B39" s="15"/>
      <c r="C39" s="11"/>
      <c r="D39" s="7" t="s">
        <v>29</v>
      </c>
      <c r="E39" s="42" t="s">
        <v>61</v>
      </c>
      <c r="F39" s="79">
        <v>150</v>
      </c>
      <c r="G39" s="78">
        <v>10.199999999999999</v>
      </c>
      <c r="H39" s="78">
        <v>9.4499999999999993</v>
      </c>
      <c r="I39" s="78">
        <v>37.119999999999997</v>
      </c>
      <c r="J39" s="78">
        <v>178.5</v>
      </c>
      <c r="K39" s="44">
        <v>417</v>
      </c>
      <c r="L39" s="43"/>
    </row>
    <row r="40" spans="1:12" ht="15">
      <c r="A40" s="14"/>
      <c r="B40" s="15"/>
      <c r="C40" s="11"/>
      <c r="D40" s="7" t="s">
        <v>30</v>
      </c>
      <c r="E40" s="42" t="s">
        <v>62</v>
      </c>
      <c r="F40" s="79">
        <v>190</v>
      </c>
      <c r="G40" s="78">
        <v>0.08</v>
      </c>
      <c r="H40" s="78">
        <v>0.02</v>
      </c>
      <c r="I40" s="78">
        <v>18.22</v>
      </c>
      <c r="J40" s="78">
        <v>91.36</v>
      </c>
      <c r="K40" s="44">
        <v>349</v>
      </c>
      <c r="L40" s="43"/>
    </row>
    <row r="41" spans="1:12" ht="15">
      <c r="A41" s="14"/>
      <c r="B41" s="15"/>
      <c r="C41" s="11"/>
      <c r="D41" s="7" t="s">
        <v>31</v>
      </c>
      <c r="E41" s="42" t="s">
        <v>59</v>
      </c>
      <c r="F41" s="79">
        <v>40</v>
      </c>
      <c r="G41" s="78">
        <v>1.58</v>
      </c>
      <c r="H41" s="78">
        <v>0.2</v>
      </c>
      <c r="I41" s="78">
        <v>24.14</v>
      </c>
      <c r="J41" s="78">
        <v>42.72</v>
      </c>
      <c r="K41" s="44" t="s">
        <v>43</v>
      </c>
      <c r="L41" s="43"/>
    </row>
    <row r="42" spans="1:12" ht="15">
      <c r="A42" s="14"/>
      <c r="B42" s="15"/>
      <c r="C42" s="11"/>
      <c r="D42" s="7" t="s">
        <v>32</v>
      </c>
      <c r="E42" s="42" t="s">
        <v>60</v>
      </c>
      <c r="F42" s="79">
        <v>30</v>
      </c>
      <c r="G42" s="78">
        <v>1.43</v>
      </c>
      <c r="H42" s="78">
        <v>0.42</v>
      </c>
      <c r="I42" s="78">
        <v>11.31</v>
      </c>
      <c r="J42" s="78">
        <v>60.3</v>
      </c>
      <c r="K42" s="44" t="s">
        <v>43</v>
      </c>
      <c r="L42" s="43"/>
    </row>
    <row r="43" spans="1:12" ht="15">
      <c r="A43" s="14"/>
      <c r="B43" s="15"/>
      <c r="C43" s="11"/>
      <c r="D43" s="6"/>
      <c r="E43" s="42"/>
      <c r="F43" s="78"/>
      <c r="G43" s="78"/>
      <c r="H43" s="78"/>
      <c r="I43" s="78"/>
      <c r="J43" s="78"/>
      <c r="K43" s="44"/>
      <c r="L43" s="43"/>
    </row>
    <row r="44" spans="1:12" ht="15">
      <c r="A44" s="14"/>
      <c r="B44" s="15"/>
      <c r="C44" s="11"/>
      <c r="D44" s="6"/>
      <c r="E44" s="42"/>
      <c r="F44" s="78"/>
      <c r="G44" s="78"/>
      <c r="H44" s="78"/>
      <c r="I44" s="78"/>
      <c r="J44" s="78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80">
        <f>SUM(F36:F44)</f>
        <v>760</v>
      </c>
      <c r="G45" s="74">
        <f t="shared" ref="G45" si="6">SUM(G36:G44)</f>
        <v>25.11</v>
      </c>
      <c r="H45" s="74">
        <f t="shared" ref="H45" si="7">SUM(H36:H44)</f>
        <v>26.56</v>
      </c>
      <c r="I45" s="74">
        <f t="shared" ref="I45" si="8">SUM(I36:I44)</f>
        <v>115.39999999999999</v>
      </c>
      <c r="J45" s="74">
        <f t="shared" ref="J45:L45" si="9">SUM(J36:J44)</f>
        <v>712.3</v>
      </c>
      <c r="K45" s="25"/>
      <c r="L45" s="19">
        <f t="shared" si="9"/>
        <v>0</v>
      </c>
    </row>
    <row r="46" spans="1:12" ht="15.75" customHeight="1" thickBot="1">
      <c r="A46" s="33">
        <f>A27</f>
        <v>1</v>
      </c>
      <c r="B46" s="33">
        <f>B27</f>
        <v>2</v>
      </c>
      <c r="C46" s="87" t="s">
        <v>4</v>
      </c>
      <c r="D46" s="88"/>
      <c r="E46" s="31"/>
      <c r="F46" s="81">
        <f>F35+F45</f>
        <v>1360</v>
      </c>
      <c r="G46" s="71">
        <v>41.5</v>
      </c>
      <c r="H46" s="71">
        <f t="shared" ref="H46" si="10">H35+H45</f>
        <v>45.56</v>
      </c>
      <c r="I46" s="71">
        <f t="shared" ref="I46" si="11">I35+I45</f>
        <v>197.32</v>
      </c>
      <c r="J46" s="71">
        <f t="shared" ref="J46:L46" si="12">J35+J45</f>
        <v>1217.2</v>
      </c>
      <c r="K46" s="32"/>
      <c r="L46" s="32">
        <f t="shared" si="12"/>
        <v>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63</v>
      </c>
      <c r="F47" s="40">
        <v>200</v>
      </c>
      <c r="G47" s="40">
        <v>4.51</v>
      </c>
      <c r="H47" s="40">
        <v>6.75</v>
      </c>
      <c r="I47" s="40">
        <v>12.88</v>
      </c>
      <c r="J47" s="40">
        <v>107.8</v>
      </c>
      <c r="K47" s="41">
        <v>120</v>
      </c>
      <c r="L47" s="40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30</v>
      </c>
      <c r="E49" s="42" t="s">
        <v>64</v>
      </c>
      <c r="F49" s="43">
        <v>180</v>
      </c>
      <c r="G49" s="43">
        <v>5.4</v>
      </c>
      <c r="H49" s="43">
        <v>5</v>
      </c>
      <c r="I49" s="43">
        <v>22</v>
      </c>
      <c r="J49" s="43">
        <v>116.1</v>
      </c>
      <c r="K49" s="44">
        <v>387</v>
      </c>
      <c r="L49" s="43"/>
    </row>
    <row r="50" spans="1:12" ht="15">
      <c r="A50" s="23"/>
      <c r="B50" s="15"/>
      <c r="C50" s="11"/>
      <c r="D50" s="7" t="s">
        <v>23</v>
      </c>
      <c r="E50" s="42" t="s">
        <v>65</v>
      </c>
      <c r="F50" s="43">
        <v>50</v>
      </c>
      <c r="G50" s="43">
        <v>5.56</v>
      </c>
      <c r="H50" s="43">
        <v>4.05</v>
      </c>
      <c r="I50" s="43">
        <v>25</v>
      </c>
      <c r="J50" s="43">
        <v>211.2</v>
      </c>
      <c r="K50" s="44">
        <v>18</v>
      </c>
      <c r="L50" s="43"/>
    </row>
    <row r="51" spans="1:12" ht="15">
      <c r="A51" s="23"/>
      <c r="B51" s="15"/>
      <c r="C51" s="11"/>
      <c r="D51" s="7" t="s">
        <v>24</v>
      </c>
      <c r="E51" s="42" t="s">
        <v>66</v>
      </c>
      <c r="F51" s="43">
        <v>100</v>
      </c>
      <c r="G51" s="43">
        <v>0.8</v>
      </c>
      <c r="H51" s="43">
        <v>0.2</v>
      </c>
      <c r="I51" s="43">
        <v>7.5</v>
      </c>
      <c r="J51" s="43">
        <v>38.4</v>
      </c>
      <c r="K51" s="44">
        <v>112</v>
      </c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530</v>
      </c>
      <c r="G55" s="19">
        <f>SUM(G47:G54)</f>
        <v>16.27</v>
      </c>
      <c r="H55" s="19">
        <f>SUM(H47:H54)</f>
        <v>16</v>
      </c>
      <c r="I55" s="74">
        <f>SUM(I47:I54)</f>
        <v>67.38</v>
      </c>
      <c r="J55" s="19">
        <f>SUM(J47:J54)</f>
        <v>473.49999999999994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67</v>
      </c>
      <c r="F56" s="43">
        <v>60</v>
      </c>
      <c r="G56" s="43">
        <v>0.56999999999999995</v>
      </c>
      <c r="H56" s="43">
        <v>2.4300000000000002</v>
      </c>
      <c r="I56" s="43">
        <v>3.34</v>
      </c>
      <c r="J56" s="43">
        <v>37.56</v>
      </c>
      <c r="K56" s="44">
        <v>75</v>
      </c>
      <c r="L56" s="43"/>
    </row>
    <row r="57" spans="1:12" ht="15">
      <c r="A57" s="23"/>
      <c r="B57" s="15"/>
      <c r="C57" s="11"/>
      <c r="D57" s="7" t="s">
        <v>27</v>
      </c>
      <c r="E57" s="42" t="s">
        <v>68</v>
      </c>
      <c r="F57" s="43">
        <v>200</v>
      </c>
      <c r="G57" s="43">
        <v>7.44</v>
      </c>
      <c r="H57" s="43">
        <v>7.32</v>
      </c>
      <c r="I57" s="43">
        <v>19.22</v>
      </c>
      <c r="J57" s="43">
        <v>154.26</v>
      </c>
      <c r="K57" s="44">
        <v>108</v>
      </c>
      <c r="L57" s="43"/>
    </row>
    <row r="58" spans="1:12" ht="15">
      <c r="A58" s="23"/>
      <c r="B58" s="15"/>
      <c r="C58" s="11"/>
      <c r="D58" s="7" t="s">
        <v>28</v>
      </c>
      <c r="E58" s="42" t="s">
        <v>69</v>
      </c>
      <c r="F58" s="43">
        <v>200</v>
      </c>
      <c r="G58" s="43">
        <v>13.8</v>
      </c>
      <c r="H58" s="43">
        <v>13.86</v>
      </c>
      <c r="I58" s="43">
        <v>20.02</v>
      </c>
      <c r="J58" s="43">
        <v>285</v>
      </c>
      <c r="K58" s="44">
        <v>291</v>
      </c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 t="s">
        <v>70</v>
      </c>
      <c r="F60" s="43">
        <v>180</v>
      </c>
      <c r="G60" s="43">
        <v>0</v>
      </c>
      <c r="H60" s="43">
        <v>0</v>
      </c>
      <c r="I60" s="43">
        <v>28</v>
      </c>
      <c r="J60" s="43">
        <v>128.80000000000001</v>
      </c>
      <c r="K60" s="44">
        <v>618</v>
      </c>
      <c r="L60" s="43"/>
    </row>
    <row r="61" spans="1:12" ht="15">
      <c r="A61" s="23"/>
      <c r="B61" s="15"/>
      <c r="C61" s="11"/>
      <c r="D61" s="7" t="s">
        <v>31</v>
      </c>
      <c r="E61" s="42" t="s">
        <v>59</v>
      </c>
      <c r="F61" s="43">
        <v>40</v>
      </c>
      <c r="G61" s="43">
        <v>1.58</v>
      </c>
      <c r="H61" s="43">
        <v>0.2</v>
      </c>
      <c r="I61" s="43">
        <v>24.14</v>
      </c>
      <c r="J61" s="43">
        <v>42.72</v>
      </c>
      <c r="K61" s="44" t="s">
        <v>43</v>
      </c>
      <c r="L61" s="43"/>
    </row>
    <row r="62" spans="1:12" ht="15">
      <c r="A62" s="23"/>
      <c r="B62" s="15"/>
      <c r="C62" s="11"/>
      <c r="D62" s="7" t="s">
        <v>32</v>
      </c>
      <c r="E62" s="42" t="s">
        <v>60</v>
      </c>
      <c r="F62" s="43">
        <v>30</v>
      </c>
      <c r="G62" s="43">
        <v>1.43</v>
      </c>
      <c r="H62" s="43">
        <v>0.42</v>
      </c>
      <c r="I62" s="43">
        <v>11.31</v>
      </c>
      <c r="J62" s="43">
        <v>60.3</v>
      </c>
      <c r="K62" s="44" t="s">
        <v>43</v>
      </c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710</v>
      </c>
      <c r="G65" s="19">
        <f t="shared" ref="G65" si="13">SUM(G56:G64)</f>
        <v>24.82</v>
      </c>
      <c r="H65" s="19">
        <f t="shared" ref="H65" si="14">SUM(H56:H64)</f>
        <v>24.23</v>
      </c>
      <c r="I65" s="74">
        <f t="shared" ref="I65" si="15">SUM(I56:I64)</f>
        <v>106.03</v>
      </c>
      <c r="J65" s="19">
        <f t="shared" ref="J65:L65" si="16">SUM(J56:J64)</f>
        <v>708.64</v>
      </c>
      <c r="K65" s="25"/>
      <c r="L65" s="19">
        <f t="shared" si="16"/>
        <v>0</v>
      </c>
    </row>
    <row r="66" spans="1:12" ht="15.75" customHeight="1" thickBot="1">
      <c r="A66" s="29">
        <f>A47</f>
        <v>1</v>
      </c>
      <c r="B66" s="30">
        <f>B47</f>
        <v>3</v>
      </c>
      <c r="C66" s="87" t="s">
        <v>4</v>
      </c>
      <c r="D66" s="88"/>
      <c r="E66" s="31"/>
      <c r="F66" s="32">
        <f>F55+F65</f>
        <v>1240</v>
      </c>
      <c r="G66" s="32">
        <f t="shared" ref="G66" si="17">G55+G65</f>
        <v>41.09</v>
      </c>
      <c r="H66" s="32">
        <f t="shared" ref="H66" si="18">H55+H65</f>
        <v>40.230000000000004</v>
      </c>
      <c r="I66" s="71">
        <f t="shared" ref="I66" si="19">I55+I65</f>
        <v>173.41</v>
      </c>
      <c r="J66" s="32">
        <f t="shared" ref="J66:L66" si="20">J55+J65</f>
        <v>1182.1399999999999</v>
      </c>
      <c r="K66" s="32"/>
      <c r="L66" s="32">
        <f t="shared" si="20"/>
        <v>0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73</v>
      </c>
      <c r="F67" s="40">
        <v>170</v>
      </c>
      <c r="G67" s="40">
        <v>11.4</v>
      </c>
      <c r="H67" s="40">
        <v>15.8</v>
      </c>
      <c r="I67" s="40">
        <v>20.399999999999999</v>
      </c>
      <c r="J67" s="40">
        <v>227.9</v>
      </c>
      <c r="K67" s="41">
        <v>223</v>
      </c>
      <c r="L67" s="40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50</v>
      </c>
      <c r="F69" s="43">
        <v>200</v>
      </c>
      <c r="G69" s="43">
        <v>0.2</v>
      </c>
      <c r="H69" s="43">
        <v>0</v>
      </c>
      <c r="I69" s="43">
        <v>15.02</v>
      </c>
      <c r="J69" s="43">
        <v>58.76</v>
      </c>
      <c r="K69" s="44">
        <v>376</v>
      </c>
      <c r="L69" s="43"/>
    </row>
    <row r="70" spans="1:12" ht="15">
      <c r="A70" s="23"/>
      <c r="B70" s="15"/>
      <c r="C70" s="11"/>
      <c r="D70" s="7" t="s">
        <v>23</v>
      </c>
      <c r="E70" s="42" t="s">
        <v>42</v>
      </c>
      <c r="F70" s="43">
        <v>50</v>
      </c>
      <c r="G70" s="43">
        <v>3.75</v>
      </c>
      <c r="H70" s="43">
        <v>1.45</v>
      </c>
      <c r="I70" s="43">
        <v>22.7</v>
      </c>
      <c r="J70" s="43">
        <v>131</v>
      </c>
      <c r="K70" s="44" t="s">
        <v>43</v>
      </c>
      <c r="L70" s="43"/>
    </row>
    <row r="71" spans="1:12" ht="15">
      <c r="A71" s="23"/>
      <c r="B71" s="15"/>
      <c r="C71" s="11"/>
      <c r="D71" s="7" t="s">
        <v>24</v>
      </c>
      <c r="E71" s="42" t="s">
        <v>53</v>
      </c>
      <c r="F71" s="43">
        <v>100</v>
      </c>
      <c r="G71" s="43">
        <v>0.4</v>
      </c>
      <c r="H71" s="43">
        <v>0.4</v>
      </c>
      <c r="I71" s="43">
        <v>9.8000000000000007</v>
      </c>
      <c r="J71" s="43">
        <v>47</v>
      </c>
      <c r="K71" s="44">
        <v>112</v>
      </c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520</v>
      </c>
      <c r="G75" s="19">
        <f t="shared" ref="G75" si="21">SUM(G67:G74)</f>
        <v>15.75</v>
      </c>
      <c r="H75" s="19">
        <f t="shared" ref="H75" si="22">SUM(H67:H74)</f>
        <v>17.649999999999999</v>
      </c>
      <c r="I75" s="74">
        <f t="shared" ref="I75" si="23">SUM(I67:I74)</f>
        <v>67.92</v>
      </c>
      <c r="J75" s="19">
        <f t="shared" ref="J75:L75" si="24">SUM(J67:J74)</f>
        <v>464.66</v>
      </c>
      <c r="K75" s="25"/>
      <c r="L75" s="19">
        <f t="shared" si="24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74</v>
      </c>
      <c r="F76" s="43">
        <v>60</v>
      </c>
      <c r="G76" s="43">
        <v>0.93</v>
      </c>
      <c r="H76" s="43">
        <v>1.35</v>
      </c>
      <c r="I76" s="43">
        <v>5.63</v>
      </c>
      <c r="J76" s="43">
        <v>53.69</v>
      </c>
      <c r="K76" s="44">
        <v>45</v>
      </c>
      <c r="L76" s="43"/>
    </row>
    <row r="77" spans="1:12" ht="15">
      <c r="A77" s="23"/>
      <c r="B77" s="15"/>
      <c r="C77" s="11"/>
      <c r="D77" s="7" t="s">
        <v>27</v>
      </c>
      <c r="E77" s="42" t="s">
        <v>75</v>
      </c>
      <c r="F77" s="43">
        <v>200</v>
      </c>
      <c r="G77" s="43">
        <v>4.12</v>
      </c>
      <c r="H77" s="43">
        <v>9.6999999999999993</v>
      </c>
      <c r="I77" s="43">
        <v>13.76</v>
      </c>
      <c r="J77" s="43">
        <v>172.2</v>
      </c>
      <c r="K77" s="44">
        <v>96</v>
      </c>
      <c r="L77" s="43"/>
    </row>
    <row r="78" spans="1:12" ht="15">
      <c r="A78" s="23"/>
      <c r="B78" s="15"/>
      <c r="C78" s="11"/>
      <c r="D78" s="7" t="s">
        <v>28</v>
      </c>
      <c r="E78" s="42" t="s">
        <v>76</v>
      </c>
      <c r="F78" s="43">
        <v>90</v>
      </c>
      <c r="G78" s="43">
        <v>9.1999999999999993</v>
      </c>
      <c r="H78" s="43">
        <v>8.06</v>
      </c>
      <c r="I78" s="43">
        <v>6.5</v>
      </c>
      <c r="J78" s="43">
        <v>147.22999999999999</v>
      </c>
      <c r="K78" s="44">
        <v>279</v>
      </c>
      <c r="L78" s="43"/>
    </row>
    <row r="79" spans="1:12" ht="15">
      <c r="A79" s="23"/>
      <c r="B79" s="15"/>
      <c r="C79" s="11"/>
      <c r="D79" s="7" t="s">
        <v>29</v>
      </c>
      <c r="E79" s="42" t="s">
        <v>77</v>
      </c>
      <c r="F79" s="43">
        <v>150</v>
      </c>
      <c r="G79" s="43">
        <v>5.0999999999999996</v>
      </c>
      <c r="H79" s="43">
        <v>5.22</v>
      </c>
      <c r="I79" s="43">
        <v>21.69</v>
      </c>
      <c r="J79" s="43">
        <v>174.36</v>
      </c>
      <c r="K79" s="44">
        <v>128</v>
      </c>
      <c r="L79" s="43"/>
    </row>
    <row r="80" spans="1:12" ht="15">
      <c r="A80" s="23"/>
      <c r="B80" s="15"/>
      <c r="C80" s="11"/>
      <c r="D80" s="7" t="s">
        <v>30</v>
      </c>
      <c r="E80" s="42" t="s">
        <v>78</v>
      </c>
      <c r="F80" s="43">
        <v>180</v>
      </c>
      <c r="G80" s="43">
        <v>0.8</v>
      </c>
      <c r="H80" s="43">
        <v>0</v>
      </c>
      <c r="I80" s="43">
        <v>31.96</v>
      </c>
      <c r="J80" s="43">
        <v>127</v>
      </c>
      <c r="K80" s="44">
        <v>388</v>
      </c>
      <c r="L80" s="43"/>
    </row>
    <row r="81" spans="1:12" ht="15">
      <c r="A81" s="23"/>
      <c r="B81" s="15"/>
      <c r="C81" s="11"/>
      <c r="D81" s="7" t="s">
        <v>31</v>
      </c>
      <c r="E81" s="42" t="s">
        <v>59</v>
      </c>
      <c r="F81" s="43">
        <v>40</v>
      </c>
      <c r="G81" s="43">
        <v>1.58</v>
      </c>
      <c r="H81" s="43">
        <v>0.2</v>
      </c>
      <c r="I81" s="43">
        <v>24.14</v>
      </c>
      <c r="J81" s="43">
        <v>42.72</v>
      </c>
      <c r="K81" s="44" t="s">
        <v>43</v>
      </c>
      <c r="L81" s="43"/>
    </row>
    <row r="82" spans="1:12" ht="15">
      <c r="A82" s="23"/>
      <c r="B82" s="15"/>
      <c r="C82" s="11"/>
      <c r="D82" s="7" t="s">
        <v>32</v>
      </c>
      <c r="E82" s="42" t="s">
        <v>60</v>
      </c>
      <c r="F82" s="43">
        <v>30</v>
      </c>
      <c r="G82" s="43">
        <v>1.43</v>
      </c>
      <c r="H82" s="43">
        <v>0.42</v>
      </c>
      <c r="I82" s="43">
        <v>11.31</v>
      </c>
      <c r="J82" s="43">
        <v>60.3</v>
      </c>
      <c r="K82" s="44" t="s">
        <v>43</v>
      </c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750</v>
      </c>
      <c r="G85" s="19">
        <f t="shared" ref="G85" si="25">SUM(G76:G84)</f>
        <v>23.160000000000004</v>
      </c>
      <c r="H85" s="19">
        <f t="shared" ref="H85" si="26">SUM(H76:H84)</f>
        <v>24.95</v>
      </c>
      <c r="I85" s="74">
        <f t="shared" ref="I85" si="27">SUM(I76:I84)</f>
        <v>114.99</v>
      </c>
      <c r="J85" s="19">
        <f t="shared" ref="J85:L85" si="28">SUM(J76:J84)</f>
        <v>777.5</v>
      </c>
      <c r="K85" s="25"/>
      <c r="L85" s="19">
        <f t="shared" si="28"/>
        <v>0</v>
      </c>
    </row>
    <row r="86" spans="1:12" ht="15.75" customHeight="1">
      <c r="A86" s="51">
        <f>A67</f>
        <v>1</v>
      </c>
      <c r="B86" s="52">
        <f>B67</f>
        <v>4</v>
      </c>
      <c r="C86" s="90" t="s">
        <v>4</v>
      </c>
      <c r="D86" s="91"/>
      <c r="E86" s="53"/>
      <c r="F86" s="54">
        <f>F75+F85</f>
        <v>1270</v>
      </c>
      <c r="G86" s="54">
        <f t="shared" ref="G86" si="29">G75+G85</f>
        <v>38.910000000000004</v>
      </c>
      <c r="H86" s="54">
        <f t="shared" ref="H86" si="30">H75+H85</f>
        <v>42.599999999999994</v>
      </c>
      <c r="I86" s="72">
        <f t="shared" ref="I86" si="31">I75+I85</f>
        <v>182.91</v>
      </c>
      <c r="J86" s="54">
        <f t="shared" ref="J86:L86" si="32">J75+J85</f>
        <v>1242.1600000000001</v>
      </c>
      <c r="K86" s="54"/>
      <c r="L86" s="54">
        <f t="shared" si="32"/>
        <v>0</v>
      </c>
    </row>
    <row r="87" spans="1:12" ht="15.75" customHeight="1">
      <c r="A87" s="60">
        <v>1</v>
      </c>
      <c r="B87" s="60">
        <v>5</v>
      </c>
      <c r="C87" s="69" t="s">
        <v>20</v>
      </c>
      <c r="D87" s="68" t="s">
        <v>21</v>
      </c>
      <c r="E87" s="62" t="s">
        <v>79</v>
      </c>
      <c r="F87" s="63">
        <v>200</v>
      </c>
      <c r="G87" s="63">
        <v>9</v>
      </c>
      <c r="H87" s="63">
        <v>7.98</v>
      </c>
      <c r="I87" s="63">
        <v>10.38</v>
      </c>
      <c r="J87" s="63">
        <v>150.9</v>
      </c>
      <c r="K87" s="63">
        <v>173</v>
      </c>
      <c r="L87" s="63"/>
    </row>
    <row r="88" spans="1:12" ht="15.75" customHeight="1">
      <c r="A88" s="60"/>
      <c r="B88" s="60"/>
      <c r="C88" s="61"/>
      <c r="D88" s="67"/>
      <c r="E88" s="62"/>
      <c r="F88" s="63"/>
      <c r="G88" s="63"/>
      <c r="H88" s="63"/>
      <c r="I88" s="63"/>
      <c r="J88" s="63"/>
      <c r="K88" s="63"/>
      <c r="L88" s="63"/>
    </row>
    <row r="89" spans="1:12" ht="15.75" customHeight="1">
      <c r="A89" s="60"/>
      <c r="B89" s="60"/>
      <c r="C89" s="61"/>
      <c r="D89" s="68" t="s">
        <v>22</v>
      </c>
      <c r="E89" s="42" t="s">
        <v>50</v>
      </c>
      <c r="F89" s="43">
        <v>200</v>
      </c>
      <c r="G89" s="43">
        <v>0.2</v>
      </c>
      <c r="H89" s="43">
        <v>0</v>
      </c>
      <c r="I89" s="43">
        <v>15.02</v>
      </c>
      <c r="J89" s="43">
        <v>58.76</v>
      </c>
      <c r="K89" s="44">
        <v>376</v>
      </c>
      <c r="L89" s="63"/>
    </row>
    <row r="90" spans="1:12" ht="22.5" customHeight="1">
      <c r="A90" s="60"/>
      <c r="B90" s="60"/>
      <c r="C90" s="61"/>
      <c r="D90" s="68" t="s">
        <v>23</v>
      </c>
      <c r="E90" s="62" t="s">
        <v>80</v>
      </c>
      <c r="F90" s="63">
        <v>100</v>
      </c>
      <c r="G90" s="63">
        <v>4.9800000000000004</v>
      </c>
      <c r="H90" s="63">
        <v>7.85</v>
      </c>
      <c r="I90" s="63">
        <v>48.5</v>
      </c>
      <c r="J90" s="63">
        <v>214</v>
      </c>
      <c r="K90" s="63">
        <v>401</v>
      </c>
      <c r="L90" s="63"/>
    </row>
    <row r="91" spans="1:12" ht="15.75" customHeight="1">
      <c r="A91" s="60"/>
      <c r="B91" s="60"/>
      <c r="C91" s="61"/>
      <c r="D91" s="68" t="s">
        <v>24</v>
      </c>
      <c r="E91" s="62"/>
      <c r="F91" s="63"/>
      <c r="G91" s="63"/>
      <c r="H91" s="63"/>
      <c r="I91" s="63"/>
      <c r="J91" s="63"/>
      <c r="K91" s="63"/>
      <c r="L91" s="63"/>
    </row>
    <row r="92" spans="1:12" ht="15.75" customHeight="1">
      <c r="A92" s="60"/>
      <c r="B92" s="60"/>
      <c r="C92" s="61"/>
      <c r="D92" s="85" t="s">
        <v>30</v>
      </c>
      <c r="E92" s="62" t="s">
        <v>81</v>
      </c>
      <c r="F92" s="63">
        <v>200</v>
      </c>
      <c r="G92" s="63">
        <v>2.15</v>
      </c>
      <c r="H92" s="63">
        <v>0</v>
      </c>
      <c r="I92" s="63">
        <v>6.08</v>
      </c>
      <c r="J92" s="63">
        <v>90.66</v>
      </c>
      <c r="K92" s="63">
        <v>389</v>
      </c>
      <c r="L92" s="63"/>
    </row>
    <row r="93" spans="1:12" ht="15.75" customHeight="1">
      <c r="A93" s="60"/>
      <c r="B93" s="60"/>
      <c r="C93" s="61"/>
      <c r="D93" s="67"/>
      <c r="E93" s="62"/>
      <c r="F93" s="63"/>
      <c r="G93" s="63"/>
      <c r="H93" s="63"/>
      <c r="I93" s="63"/>
      <c r="J93" s="63"/>
      <c r="K93" s="63"/>
      <c r="L93" s="63"/>
    </row>
    <row r="94" spans="1:12" ht="15.75" customHeight="1">
      <c r="A94" s="60"/>
      <c r="B94" s="60"/>
      <c r="C94" s="61"/>
      <c r="D94" s="67"/>
      <c r="E94" s="62"/>
      <c r="F94" s="63"/>
      <c r="G94" s="63"/>
      <c r="H94" s="63"/>
      <c r="I94" s="63"/>
      <c r="J94" s="63"/>
      <c r="K94" s="63"/>
      <c r="L94" s="63"/>
    </row>
    <row r="95" spans="1:12" ht="15.75" customHeight="1">
      <c r="A95" s="60"/>
      <c r="B95" s="60"/>
      <c r="C95" s="61"/>
      <c r="D95" s="70" t="s">
        <v>33</v>
      </c>
      <c r="E95" s="65"/>
      <c r="F95" s="66">
        <f>SUM(F87:F94)</f>
        <v>700</v>
      </c>
      <c r="G95" s="66">
        <f>SUM(G87:G94)</f>
        <v>16.329999999999998</v>
      </c>
      <c r="H95" s="66">
        <f>SUM(H87:H94)</f>
        <v>15.83</v>
      </c>
      <c r="I95" s="75">
        <f>SUM(I87:I94)</f>
        <v>79.98</v>
      </c>
      <c r="J95" s="66">
        <f>SUM(J87:J94)</f>
        <v>514.31999999999994</v>
      </c>
      <c r="K95" s="66"/>
      <c r="L95" s="66"/>
    </row>
    <row r="96" spans="1:12" ht="15.75" customHeight="1">
      <c r="A96" s="60">
        <v>1</v>
      </c>
      <c r="B96" s="60">
        <v>5</v>
      </c>
      <c r="C96" s="69" t="s">
        <v>25</v>
      </c>
      <c r="D96" s="68" t="s">
        <v>26</v>
      </c>
      <c r="E96" s="62" t="s">
        <v>82</v>
      </c>
      <c r="F96" s="63">
        <v>60</v>
      </c>
      <c r="G96" s="63">
        <v>0.48</v>
      </c>
      <c r="H96" s="63">
        <v>0.06</v>
      </c>
      <c r="I96" s="63">
        <v>1.02</v>
      </c>
      <c r="J96" s="63">
        <v>7.8</v>
      </c>
      <c r="K96" s="63">
        <v>70</v>
      </c>
      <c r="L96" s="63"/>
    </row>
    <row r="97" spans="1:12" ht="15.75" customHeight="1">
      <c r="A97" s="60"/>
      <c r="B97" s="60"/>
      <c r="C97" s="61"/>
      <c r="D97" s="68" t="s">
        <v>27</v>
      </c>
      <c r="E97" s="62" t="s">
        <v>83</v>
      </c>
      <c r="F97" s="63">
        <v>200</v>
      </c>
      <c r="G97" s="63">
        <v>4.8</v>
      </c>
      <c r="H97" s="63">
        <v>8.34</v>
      </c>
      <c r="I97" s="63">
        <v>9.6199999999999992</v>
      </c>
      <c r="J97" s="63">
        <v>199.65</v>
      </c>
      <c r="K97" s="63">
        <v>82</v>
      </c>
      <c r="L97" s="63"/>
    </row>
    <row r="98" spans="1:12" ht="15.75" customHeight="1">
      <c r="A98" s="60"/>
      <c r="B98" s="60"/>
      <c r="C98" s="61"/>
      <c r="D98" s="68" t="s">
        <v>28</v>
      </c>
      <c r="E98" s="62" t="s">
        <v>84</v>
      </c>
      <c r="F98" s="63">
        <v>100</v>
      </c>
      <c r="G98" s="63">
        <v>14.3</v>
      </c>
      <c r="H98" s="63">
        <v>14.03</v>
      </c>
      <c r="I98" s="63">
        <v>13.82</v>
      </c>
      <c r="J98" s="63">
        <v>104.57</v>
      </c>
      <c r="K98" s="63">
        <v>269</v>
      </c>
      <c r="L98" s="63"/>
    </row>
    <row r="99" spans="1:12" ht="15.75" customHeight="1">
      <c r="A99" s="60"/>
      <c r="B99" s="60"/>
      <c r="C99" s="61"/>
      <c r="D99" s="68" t="s">
        <v>29</v>
      </c>
      <c r="E99" s="62" t="s">
        <v>85</v>
      </c>
      <c r="F99" s="63">
        <v>150</v>
      </c>
      <c r="G99" s="63">
        <v>4.04</v>
      </c>
      <c r="H99" s="63">
        <v>4.29</v>
      </c>
      <c r="I99" s="63">
        <v>35.54</v>
      </c>
      <c r="J99" s="63">
        <v>185.22</v>
      </c>
      <c r="K99" s="63">
        <v>309</v>
      </c>
      <c r="L99" s="63"/>
    </row>
    <row r="100" spans="1:12" ht="15.75" customHeight="1">
      <c r="A100" s="60"/>
      <c r="B100" s="60"/>
      <c r="C100" s="61"/>
      <c r="D100" s="68" t="s">
        <v>30</v>
      </c>
      <c r="E100" s="62" t="s">
        <v>86</v>
      </c>
      <c r="F100" s="63">
        <v>180</v>
      </c>
      <c r="G100" s="63">
        <v>0.16</v>
      </c>
      <c r="H100" s="63">
        <v>0.16</v>
      </c>
      <c r="I100" s="63">
        <v>21.61</v>
      </c>
      <c r="J100" s="63">
        <v>109.76</v>
      </c>
      <c r="K100" s="63">
        <v>342</v>
      </c>
      <c r="L100" s="63"/>
    </row>
    <row r="101" spans="1:12" ht="15.75" customHeight="1">
      <c r="A101" s="60"/>
      <c r="B101" s="60"/>
      <c r="C101" s="61"/>
      <c r="D101" s="68" t="s">
        <v>31</v>
      </c>
      <c r="E101" s="42" t="s">
        <v>59</v>
      </c>
      <c r="F101" s="43">
        <v>40</v>
      </c>
      <c r="G101" s="43">
        <v>1.58</v>
      </c>
      <c r="H101" s="43">
        <v>0.2</v>
      </c>
      <c r="I101" s="43">
        <v>24.14</v>
      </c>
      <c r="J101" s="43">
        <v>42.72</v>
      </c>
      <c r="K101" s="44" t="s">
        <v>43</v>
      </c>
      <c r="L101" s="63"/>
    </row>
    <row r="102" spans="1:12" ht="15.75" customHeight="1">
      <c r="A102" s="60"/>
      <c r="B102" s="60"/>
      <c r="C102" s="61"/>
      <c r="D102" s="68" t="s">
        <v>32</v>
      </c>
      <c r="E102" s="42" t="s">
        <v>60</v>
      </c>
      <c r="F102" s="43">
        <v>30</v>
      </c>
      <c r="G102" s="43">
        <v>1.43</v>
      </c>
      <c r="H102" s="43">
        <v>0.42</v>
      </c>
      <c r="I102" s="43">
        <v>11.31</v>
      </c>
      <c r="J102" s="43">
        <v>60.3</v>
      </c>
      <c r="K102" s="44" t="s">
        <v>43</v>
      </c>
      <c r="L102" s="63"/>
    </row>
    <row r="103" spans="1:12" ht="15.75" customHeight="1">
      <c r="A103" s="60"/>
      <c r="B103" s="60"/>
      <c r="C103" s="61"/>
      <c r="D103" s="67"/>
      <c r="E103" s="62"/>
      <c r="F103" s="63"/>
      <c r="G103" s="63"/>
      <c r="H103" s="63"/>
      <c r="I103" s="63"/>
      <c r="J103" s="63"/>
      <c r="K103" s="63"/>
      <c r="L103" s="63"/>
    </row>
    <row r="104" spans="1:12" ht="15.75" customHeight="1">
      <c r="A104" s="60"/>
      <c r="B104" s="60"/>
      <c r="C104" s="61"/>
      <c r="D104" s="67"/>
      <c r="E104" s="62"/>
      <c r="F104" s="63"/>
      <c r="G104" s="63"/>
      <c r="H104" s="63"/>
      <c r="I104" s="63"/>
      <c r="J104" s="63"/>
      <c r="K104" s="63"/>
      <c r="L104" s="63"/>
    </row>
    <row r="105" spans="1:12" ht="15.75" customHeight="1">
      <c r="A105" s="60"/>
      <c r="B105" s="60"/>
      <c r="C105" s="61"/>
      <c r="D105" s="70" t="s">
        <v>33</v>
      </c>
      <c r="E105" s="65"/>
      <c r="F105" s="66">
        <f>SUM(F96:F104)</f>
        <v>760</v>
      </c>
      <c r="G105" s="66">
        <f>SUM(G96:G104)</f>
        <v>26.79</v>
      </c>
      <c r="H105" s="66">
        <f>SUM(H96:H104)</f>
        <v>27.5</v>
      </c>
      <c r="I105" s="75">
        <f>SUM(I96:I104)</f>
        <v>117.06</v>
      </c>
      <c r="J105" s="66">
        <f>SUM(J96:J104)</f>
        <v>710.02</v>
      </c>
      <c r="K105" s="66"/>
      <c r="L105" s="66"/>
    </row>
    <row r="106" spans="1:12" ht="15.75" customHeight="1">
      <c r="A106" s="64">
        <v>1</v>
      </c>
      <c r="B106" s="64">
        <v>5</v>
      </c>
      <c r="C106" s="94" t="s">
        <v>4</v>
      </c>
      <c r="D106" s="95"/>
      <c r="E106" s="58"/>
      <c r="F106" s="59">
        <v>1460</v>
      </c>
      <c r="G106" s="59">
        <v>43.13</v>
      </c>
      <c r="H106" s="59">
        <v>43.33</v>
      </c>
      <c r="I106" s="73">
        <v>197.04</v>
      </c>
      <c r="J106" s="59" t="s">
        <v>103</v>
      </c>
      <c r="K106" s="59"/>
      <c r="L106" s="59"/>
    </row>
    <row r="107" spans="1:12" ht="15">
      <c r="A107" s="23">
        <v>2</v>
      </c>
      <c r="B107" s="15">
        <v>1</v>
      </c>
      <c r="C107" s="11" t="s">
        <v>20</v>
      </c>
      <c r="D107" s="8" t="s">
        <v>21</v>
      </c>
      <c r="E107" s="55" t="s">
        <v>87</v>
      </c>
      <c r="F107" s="56">
        <v>200</v>
      </c>
      <c r="G107" s="56">
        <v>7.68</v>
      </c>
      <c r="H107" s="56">
        <v>8.61</v>
      </c>
      <c r="I107" s="56">
        <v>34.6</v>
      </c>
      <c r="J107" s="56">
        <v>195.12</v>
      </c>
      <c r="K107" s="57">
        <v>173</v>
      </c>
      <c r="L107" s="56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72</v>
      </c>
      <c r="F109" s="43">
        <v>180</v>
      </c>
      <c r="G109" s="43">
        <v>3.67</v>
      </c>
      <c r="H109" s="43">
        <v>3.98</v>
      </c>
      <c r="I109" s="43">
        <v>12.96</v>
      </c>
      <c r="J109" s="43">
        <v>127.32</v>
      </c>
      <c r="K109" s="44">
        <v>15</v>
      </c>
      <c r="L109" s="43"/>
    </row>
    <row r="110" spans="1:12" ht="15">
      <c r="A110" s="23"/>
      <c r="B110" s="15"/>
      <c r="C110" s="11"/>
      <c r="D110" s="7" t="s">
        <v>23</v>
      </c>
      <c r="E110" s="42" t="s">
        <v>65</v>
      </c>
      <c r="F110" s="43">
        <v>50</v>
      </c>
      <c r="G110" s="43">
        <v>5.56</v>
      </c>
      <c r="H110" s="43">
        <v>4.05</v>
      </c>
      <c r="I110" s="43">
        <v>25</v>
      </c>
      <c r="J110" s="43">
        <v>211.2</v>
      </c>
      <c r="K110" s="44">
        <v>18</v>
      </c>
      <c r="L110" s="43"/>
    </row>
    <row r="111" spans="1:12" ht="15">
      <c r="A111" s="23"/>
      <c r="B111" s="15"/>
      <c r="C111" s="11"/>
      <c r="D111" s="7" t="s">
        <v>24</v>
      </c>
      <c r="E111" s="42" t="s">
        <v>44</v>
      </c>
      <c r="F111" s="43">
        <v>100</v>
      </c>
      <c r="G111" s="43">
        <v>0.8</v>
      </c>
      <c r="H111" s="43">
        <v>0.4</v>
      </c>
      <c r="I111" s="43">
        <v>5.88</v>
      </c>
      <c r="J111" s="43">
        <v>26.4</v>
      </c>
      <c r="K111" s="44">
        <v>112</v>
      </c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 t="shared" ref="G115:J115" si="33">SUM(G107:G114)</f>
        <v>17.71</v>
      </c>
      <c r="H115" s="19">
        <f t="shared" si="33"/>
        <v>17.04</v>
      </c>
      <c r="I115" s="74">
        <f t="shared" si="33"/>
        <v>78.44</v>
      </c>
      <c r="J115" s="19">
        <f t="shared" si="33"/>
        <v>560.04</v>
      </c>
      <c r="K115" s="25"/>
      <c r="L115" s="19">
        <f t="shared" ref="L115" si="34"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 t="s">
        <v>88</v>
      </c>
      <c r="F116" s="43">
        <v>60</v>
      </c>
      <c r="G116" s="43">
        <v>0.85</v>
      </c>
      <c r="H116" s="43">
        <v>2.62</v>
      </c>
      <c r="I116" s="43">
        <v>6.96</v>
      </c>
      <c r="J116" s="43">
        <v>56.34</v>
      </c>
      <c r="K116" s="44">
        <v>53</v>
      </c>
      <c r="L116" s="43"/>
    </row>
    <row r="117" spans="1:12" ht="15">
      <c r="A117" s="23"/>
      <c r="B117" s="15"/>
      <c r="C117" s="11"/>
      <c r="D117" s="7" t="s">
        <v>27</v>
      </c>
      <c r="E117" s="42" t="s">
        <v>89</v>
      </c>
      <c r="F117" s="43">
        <v>200</v>
      </c>
      <c r="G117" s="43">
        <v>6.6</v>
      </c>
      <c r="H117" s="43">
        <v>9.68</v>
      </c>
      <c r="I117" s="43">
        <v>16.04</v>
      </c>
      <c r="J117" s="43">
        <v>130.96</v>
      </c>
      <c r="K117" s="44">
        <v>97</v>
      </c>
      <c r="L117" s="43"/>
    </row>
    <row r="118" spans="1:12" ht="15">
      <c r="A118" s="23"/>
      <c r="B118" s="15"/>
      <c r="C118" s="11"/>
      <c r="D118" s="7" t="s">
        <v>28</v>
      </c>
      <c r="E118" s="42" t="s">
        <v>56</v>
      </c>
      <c r="F118" s="43">
        <v>90</v>
      </c>
      <c r="G118" s="43">
        <v>9.18</v>
      </c>
      <c r="H118" s="43">
        <v>6.68</v>
      </c>
      <c r="I118" s="43">
        <v>3.51</v>
      </c>
      <c r="J118" s="43">
        <v>96.1</v>
      </c>
      <c r="K118" s="44">
        <v>229</v>
      </c>
      <c r="L118" s="43"/>
    </row>
    <row r="119" spans="1:12" ht="15">
      <c r="A119" s="23"/>
      <c r="B119" s="15"/>
      <c r="C119" s="11"/>
      <c r="D119" s="7" t="s">
        <v>29</v>
      </c>
      <c r="E119" s="42" t="s">
        <v>90</v>
      </c>
      <c r="F119" s="43">
        <v>150</v>
      </c>
      <c r="G119" s="43">
        <v>3.6</v>
      </c>
      <c r="H119" s="43">
        <v>4.8</v>
      </c>
      <c r="I119" s="43">
        <v>20.45</v>
      </c>
      <c r="J119" s="43">
        <v>229.2</v>
      </c>
      <c r="K119" s="44">
        <v>171</v>
      </c>
      <c r="L119" s="43"/>
    </row>
    <row r="120" spans="1:12" ht="15">
      <c r="A120" s="23"/>
      <c r="B120" s="15"/>
      <c r="C120" s="11"/>
      <c r="D120" s="7" t="s">
        <v>30</v>
      </c>
      <c r="E120" s="42" t="s">
        <v>62</v>
      </c>
      <c r="F120" s="43">
        <v>190</v>
      </c>
      <c r="G120" s="43">
        <v>0.08</v>
      </c>
      <c r="H120" s="43">
        <v>0.02</v>
      </c>
      <c r="I120" s="43">
        <v>18.22</v>
      </c>
      <c r="J120" s="43">
        <v>91.36</v>
      </c>
      <c r="K120" s="44">
        <v>349</v>
      </c>
      <c r="L120" s="43"/>
    </row>
    <row r="121" spans="1:12" ht="15">
      <c r="A121" s="23"/>
      <c r="B121" s="15"/>
      <c r="C121" s="11"/>
      <c r="D121" s="7" t="s">
        <v>31</v>
      </c>
      <c r="E121" s="42" t="s">
        <v>59</v>
      </c>
      <c r="F121" s="43">
        <v>40</v>
      </c>
      <c r="G121" s="43">
        <v>1.58</v>
      </c>
      <c r="H121" s="43">
        <v>0.2</v>
      </c>
      <c r="I121" s="43">
        <v>24.14</v>
      </c>
      <c r="J121" s="43">
        <v>42.72</v>
      </c>
      <c r="K121" s="44" t="s">
        <v>43</v>
      </c>
      <c r="L121" s="43"/>
    </row>
    <row r="122" spans="1:12" ht="15">
      <c r="A122" s="23"/>
      <c r="B122" s="15"/>
      <c r="C122" s="11"/>
      <c r="D122" s="7" t="s">
        <v>32</v>
      </c>
      <c r="E122" s="42" t="s">
        <v>60</v>
      </c>
      <c r="F122" s="43">
        <v>30</v>
      </c>
      <c r="G122" s="43">
        <v>1.43</v>
      </c>
      <c r="H122" s="43">
        <v>0.42</v>
      </c>
      <c r="I122" s="43">
        <v>11.31</v>
      </c>
      <c r="J122" s="43">
        <v>60.3</v>
      </c>
      <c r="K122" s="44" t="s">
        <v>43</v>
      </c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760</v>
      </c>
      <c r="G125" s="19">
        <f t="shared" ref="G125:J125" si="35">SUM(G116:G124)</f>
        <v>23.32</v>
      </c>
      <c r="H125" s="19">
        <f t="shared" si="35"/>
        <v>24.42</v>
      </c>
      <c r="I125" s="74">
        <f t="shared" si="35"/>
        <v>100.63</v>
      </c>
      <c r="J125" s="19">
        <f t="shared" si="35"/>
        <v>706.9799999999999</v>
      </c>
      <c r="K125" s="25"/>
      <c r="L125" s="19">
        <f t="shared" ref="L125" si="36">SUM(L116:L124)</f>
        <v>0</v>
      </c>
    </row>
    <row r="126" spans="1:12" ht="15.75" customHeight="1" thickBot="1">
      <c r="A126" s="29">
        <f>A107</f>
        <v>2</v>
      </c>
      <c r="B126" s="30">
        <f>B107</f>
        <v>1</v>
      </c>
      <c r="C126" s="87" t="s">
        <v>4</v>
      </c>
      <c r="D126" s="88"/>
      <c r="E126" s="31"/>
      <c r="F126" s="32">
        <f>F115+F125</f>
        <v>1290</v>
      </c>
      <c r="G126" s="32">
        <f t="shared" ref="G126" si="37">G115+G125</f>
        <v>41.03</v>
      </c>
      <c r="H126" s="32">
        <f t="shared" ref="H126" si="38">H115+H125</f>
        <v>41.46</v>
      </c>
      <c r="I126" s="71">
        <f t="shared" ref="I126" si="39">I115+I125</f>
        <v>179.07</v>
      </c>
      <c r="J126" s="32">
        <f t="shared" ref="J126:L126" si="40">J115+J125</f>
        <v>1267.02</v>
      </c>
      <c r="K126" s="32"/>
      <c r="L126" s="32">
        <f t="shared" si="40"/>
        <v>0</v>
      </c>
    </row>
    <row r="127" spans="1:12" ht="15.75" thickBot="1">
      <c r="A127" s="14">
        <v>2</v>
      </c>
      <c r="B127" s="15">
        <v>2</v>
      </c>
      <c r="C127" s="22" t="s">
        <v>20</v>
      </c>
      <c r="D127" s="5" t="s">
        <v>21</v>
      </c>
      <c r="E127" s="39" t="s">
        <v>91</v>
      </c>
      <c r="F127" s="40">
        <v>200</v>
      </c>
      <c r="G127" s="40">
        <v>6.08</v>
      </c>
      <c r="H127" s="40">
        <v>7</v>
      </c>
      <c r="I127" s="40">
        <v>24.24</v>
      </c>
      <c r="J127" s="40">
        <v>198.2</v>
      </c>
      <c r="K127" s="41">
        <v>173</v>
      </c>
      <c r="L127" s="40"/>
    </row>
    <row r="128" spans="1:12" ht="15">
      <c r="A128" s="14"/>
      <c r="B128" s="15"/>
      <c r="C128" s="11"/>
      <c r="D128" s="83"/>
      <c r="E128" s="42" t="s">
        <v>54</v>
      </c>
      <c r="F128" s="43">
        <v>40</v>
      </c>
      <c r="G128" s="43">
        <v>8.08</v>
      </c>
      <c r="H128" s="43">
        <v>4.3600000000000003</v>
      </c>
      <c r="I128" s="43">
        <v>3.46</v>
      </c>
      <c r="J128" s="43">
        <v>62.8</v>
      </c>
      <c r="K128" s="44">
        <v>209</v>
      </c>
      <c r="L128" s="43"/>
    </row>
    <row r="129" spans="1:12" ht="15">
      <c r="A129" s="14"/>
      <c r="B129" s="15"/>
      <c r="C129" s="11"/>
      <c r="D129" s="7" t="s">
        <v>22</v>
      </c>
      <c r="E129" s="62" t="s">
        <v>86</v>
      </c>
      <c r="F129" s="63">
        <v>200</v>
      </c>
      <c r="G129" s="63">
        <v>0.16</v>
      </c>
      <c r="H129" s="63">
        <v>0.16</v>
      </c>
      <c r="I129" s="63">
        <v>21.61</v>
      </c>
      <c r="J129" s="63">
        <v>109.76</v>
      </c>
      <c r="K129" s="63">
        <v>342</v>
      </c>
      <c r="L129" s="43"/>
    </row>
    <row r="130" spans="1:12" ht="15">
      <c r="A130" s="14"/>
      <c r="B130" s="15"/>
      <c r="C130" s="11"/>
      <c r="D130" s="7" t="s">
        <v>23</v>
      </c>
      <c r="E130" s="42" t="s">
        <v>42</v>
      </c>
      <c r="F130" s="43">
        <v>50</v>
      </c>
      <c r="G130" s="43">
        <v>3.75</v>
      </c>
      <c r="H130" s="43">
        <v>1.45</v>
      </c>
      <c r="I130" s="43">
        <v>22.7</v>
      </c>
      <c r="J130" s="43">
        <v>131</v>
      </c>
      <c r="K130" s="44" t="s">
        <v>43</v>
      </c>
      <c r="L130" s="43"/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 t="s">
        <v>55</v>
      </c>
      <c r="F132" s="43">
        <v>10</v>
      </c>
      <c r="G132" s="43">
        <v>1.1299999999999999</v>
      </c>
      <c r="H132" s="43">
        <v>5.7</v>
      </c>
      <c r="I132" s="43">
        <v>8.17</v>
      </c>
      <c r="J132" s="43">
        <v>56.6</v>
      </c>
      <c r="K132" s="44">
        <v>14</v>
      </c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500</v>
      </c>
      <c r="G135" s="74">
        <f t="shared" ref="G135:J135" si="41">SUM(G127:G134)</f>
        <v>19.2</v>
      </c>
      <c r="H135" s="19">
        <f t="shared" si="41"/>
        <v>18.669999999999998</v>
      </c>
      <c r="I135" s="74">
        <f t="shared" si="41"/>
        <v>80.180000000000007</v>
      </c>
      <c r="J135" s="19">
        <f t="shared" si="41"/>
        <v>558.36</v>
      </c>
      <c r="K135" s="25"/>
      <c r="L135" s="19">
        <f t="shared" ref="L135" si="42"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 t="s">
        <v>92</v>
      </c>
      <c r="F136" s="43">
        <v>60</v>
      </c>
      <c r="G136" s="43">
        <v>1.04</v>
      </c>
      <c r="H136" s="43">
        <v>7.0000000000000007E-2</v>
      </c>
      <c r="I136" s="43">
        <v>9.92</v>
      </c>
      <c r="J136" s="43">
        <v>44.9</v>
      </c>
      <c r="K136" s="44">
        <v>63</v>
      </c>
      <c r="L136" s="43"/>
    </row>
    <row r="137" spans="1:12" ht="15">
      <c r="A137" s="14"/>
      <c r="B137" s="15"/>
      <c r="C137" s="11"/>
      <c r="D137" s="7" t="s">
        <v>27</v>
      </c>
      <c r="E137" s="42" t="s">
        <v>96</v>
      </c>
      <c r="F137" s="43">
        <v>200</v>
      </c>
      <c r="G137" s="43">
        <v>6.36</v>
      </c>
      <c r="H137" s="43">
        <v>4.18</v>
      </c>
      <c r="I137" s="43">
        <v>20.399999999999999</v>
      </c>
      <c r="J137" s="43">
        <v>194.28</v>
      </c>
      <c r="K137" s="44">
        <v>101</v>
      </c>
      <c r="L137" s="43"/>
    </row>
    <row r="138" spans="1:12" ht="15">
      <c r="A138" s="14"/>
      <c r="B138" s="15"/>
      <c r="C138" s="11"/>
      <c r="D138" s="7" t="s">
        <v>28</v>
      </c>
      <c r="E138" s="42" t="s">
        <v>93</v>
      </c>
      <c r="F138" s="43">
        <v>200</v>
      </c>
      <c r="G138" s="43">
        <v>14.5</v>
      </c>
      <c r="H138" s="43">
        <v>21.58</v>
      </c>
      <c r="I138" s="43">
        <v>20.02</v>
      </c>
      <c r="J138" s="43">
        <v>301.7</v>
      </c>
      <c r="K138" s="44">
        <v>289</v>
      </c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 t="s">
        <v>50</v>
      </c>
      <c r="F140" s="43">
        <v>200</v>
      </c>
      <c r="G140" s="43">
        <v>0.02</v>
      </c>
      <c r="H140" s="43">
        <v>0</v>
      </c>
      <c r="I140" s="43">
        <v>15.02</v>
      </c>
      <c r="J140" s="43">
        <v>58.76</v>
      </c>
      <c r="K140" s="44">
        <v>376</v>
      </c>
      <c r="L140" s="43"/>
    </row>
    <row r="141" spans="1:12" ht="15">
      <c r="A141" s="14"/>
      <c r="B141" s="15"/>
      <c r="C141" s="11"/>
      <c r="D141" s="7" t="s">
        <v>31</v>
      </c>
      <c r="E141" s="42" t="s">
        <v>59</v>
      </c>
      <c r="F141" s="43">
        <v>40</v>
      </c>
      <c r="G141" s="43">
        <v>1.58</v>
      </c>
      <c r="H141" s="43">
        <v>0.2</v>
      </c>
      <c r="I141" s="43">
        <v>24.14</v>
      </c>
      <c r="J141" s="43">
        <v>42.72</v>
      </c>
      <c r="K141" s="44" t="s">
        <v>43</v>
      </c>
      <c r="L141" s="43"/>
    </row>
    <row r="142" spans="1:12" ht="15">
      <c r="A142" s="14"/>
      <c r="B142" s="15"/>
      <c r="C142" s="11"/>
      <c r="D142" s="7" t="s">
        <v>32</v>
      </c>
      <c r="E142" s="42" t="s">
        <v>60</v>
      </c>
      <c r="F142" s="43">
        <v>30</v>
      </c>
      <c r="G142" s="43">
        <v>1.43</v>
      </c>
      <c r="H142" s="43">
        <v>0.42</v>
      </c>
      <c r="I142" s="43">
        <v>11.31</v>
      </c>
      <c r="J142" s="43">
        <v>60.3</v>
      </c>
      <c r="K142" s="44" t="s">
        <v>43</v>
      </c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730</v>
      </c>
      <c r="G145" s="19">
        <f t="shared" ref="G145:J145" si="43">SUM(G136:G144)</f>
        <v>24.93</v>
      </c>
      <c r="H145" s="19">
        <f t="shared" si="43"/>
        <v>26.45</v>
      </c>
      <c r="I145" s="74">
        <f t="shared" si="43"/>
        <v>100.81</v>
      </c>
      <c r="J145" s="19">
        <f t="shared" si="43"/>
        <v>702.66</v>
      </c>
      <c r="K145" s="25"/>
      <c r="L145" s="19">
        <f t="shared" ref="L145" si="44">SUM(L136:L144)</f>
        <v>0</v>
      </c>
    </row>
    <row r="146" spans="1:12" ht="15.75" thickBot="1">
      <c r="A146" s="33">
        <f>A127</f>
        <v>2</v>
      </c>
      <c r="B146" s="33">
        <f>B127</f>
        <v>2</v>
      </c>
      <c r="C146" s="87" t="s">
        <v>4</v>
      </c>
      <c r="D146" s="88"/>
      <c r="E146" s="31"/>
      <c r="F146" s="32">
        <f>F135+F145</f>
        <v>1230</v>
      </c>
      <c r="G146" s="32">
        <f t="shared" ref="G146" si="45">G135+G145</f>
        <v>44.129999999999995</v>
      </c>
      <c r="H146" s="32">
        <f t="shared" ref="H146" si="46">H135+H145</f>
        <v>45.12</v>
      </c>
      <c r="I146" s="71">
        <f t="shared" ref="I146" si="47">I135+I145</f>
        <v>180.99</v>
      </c>
      <c r="J146" s="32">
        <f t="shared" ref="J146:L146" si="48">J135+J145</f>
        <v>1261.02</v>
      </c>
      <c r="K146" s="32"/>
      <c r="L146" s="32">
        <f t="shared" si="48"/>
        <v>0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94</v>
      </c>
      <c r="F147" s="40">
        <v>200</v>
      </c>
      <c r="G147" s="40">
        <v>9.34</v>
      </c>
      <c r="H147" s="40">
        <v>11.2</v>
      </c>
      <c r="I147" s="40">
        <v>17.25</v>
      </c>
      <c r="J147" s="40">
        <v>286.23</v>
      </c>
      <c r="K147" s="41">
        <v>210</v>
      </c>
      <c r="L147" s="40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52</v>
      </c>
      <c r="F149" s="43">
        <v>200</v>
      </c>
      <c r="G149" s="43">
        <v>0.14000000000000001</v>
      </c>
      <c r="H149" s="43">
        <v>0</v>
      </c>
      <c r="I149" s="43">
        <v>9.99</v>
      </c>
      <c r="J149" s="43">
        <v>50.2</v>
      </c>
      <c r="K149" s="44">
        <v>377</v>
      </c>
      <c r="L149" s="43"/>
    </row>
    <row r="150" spans="1:12" ht="15">
      <c r="A150" s="23"/>
      <c r="B150" s="15"/>
      <c r="C150" s="11"/>
      <c r="D150" s="7" t="s">
        <v>23</v>
      </c>
      <c r="E150" s="42" t="s">
        <v>42</v>
      </c>
      <c r="F150" s="43">
        <v>50</v>
      </c>
      <c r="G150" s="43">
        <v>3.75</v>
      </c>
      <c r="H150" s="43">
        <v>1.45</v>
      </c>
      <c r="I150" s="43">
        <v>22.7</v>
      </c>
      <c r="J150" s="43">
        <v>131</v>
      </c>
      <c r="K150" s="44" t="s">
        <v>43</v>
      </c>
      <c r="L150" s="43"/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 t="s">
        <v>45</v>
      </c>
      <c r="F152" s="43">
        <v>10</v>
      </c>
      <c r="G152" s="43">
        <v>3</v>
      </c>
      <c r="H152" s="43">
        <v>5.3</v>
      </c>
      <c r="I152" s="43">
        <v>12.1</v>
      </c>
      <c r="J152" s="43">
        <v>71.12</v>
      </c>
      <c r="K152" s="44">
        <v>16</v>
      </c>
      <c r="L152" s="43"/>
    </row>
    <row r="153" spans="1:12" ht="15">
      <c r="A153" s="23"/>
      <c r="B153" s="15"/>
      <c r="C153" s="11"/>
      <c r="D153" s="6"/>
      <c r="E153" s="42" t="s">
        <v>95</v>
      </c>
      <c r="F153" s="43">
        <v>50</v>
      </c>
      <c r="G153" s="43">
        <v>1.57</v>
      </c>
      <c r="H153" s="43">
        <v>1.02</v>
      </c>
      <c r="I153" s="43">
        <v>5.28</v>
      </c>
      <c r="J153" s="43">
        <v>28.49</v>
      </c>
      <c r="K153" s="44">
        <v>244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510</v>
      </c>
      <c r="G155" s="74">
        <f t="shared" ref="G155:J155" si="49">SUM(G147:G154)</f>
        <v>17.8</v>
      </c>
      <c r="H155" s="19">
        <f t="shared" si="49"/>
        <v>18.97</v>
      </c>
      <c r="I155" s="74">
        <f t="shared" si="49"/>
        <v>67.319999999999993</v>
      </c>
      <c r="J155" s="19">
        <f t="shared" si="49"/>
        <v>567.04</v>
      </c>
      <c r="K155" s="25"/>
      <c r="L155" s="19">
        <f t="shared" ref="L155" si="50">SUM(L147:L154)</f>
        <v>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 t="s">
        <v>46</v>
      </c>
      <c r="F156" s="43">
        <v>60</v>
      </c>
      <c r="G156" s="43">
        <v>1.34</v>
      </c>
      <c r="H156" s="43">
        <v>2.4300000000000002</v>
      </c>
      <c r="I156" s="43">
        <v>11.2</v>
      </c>
      <c r="J156" s="43">
        <v>56.37</v>
      </c>
      <c r="K156" s="44">
        <v>67</v>
      </c>
      <c r="L156" s="43"/>
    </row>
    <row r="157" spans="1:12" ht="15">
      <c r="A157" s="23"/>
      <c r="B157" s="15"/>
      <c r="C157" s="11"/>
      <c r="D157" s="7" t="s">
        <v>27</v>
      </c>
      <c r="E157" s="42" t="s">
        <v>104</v>
      </c>
      <c r="F157" s="43">
        <v>200</v>
      </c>
      <c r="G157" s="43">
        <v>7.44</v>
      </c>
      <c r="H157" s="43">
        <v>7.32</v>
      </c>
      <c r="I157" s="43">
        <v>19.22</v>
      </c>
      <c r="J157" s="43">
        <v>154.26</v>
      </c>
      <c r="K157" s="44">
        <v>108</v>
      </c>
      <c r="L157" s="43"/>
    </row>
    <row r="158" spans="1:12" ht="15">
      <c r="A158" s="23"/>
      <c r="B158" s="15"/>
      <c r="C158" s="11"/>
      <c r="D158" s="7" t="s">
        <v>28</v>
      </c>
      <c r="E158" s="42" t="s">
        <v>97</v>
      </c>
      <c r="F158" s="43">
        <v>90</v>
      </c>
      <c r="G158" s="43">
        <v>10.42</v>
      </c>
      <c r="H158" s="43">
        <v>14.13</v>
      </c>
      <c r="I158" s="43">
        <v>6.98</v>
      </c>
      <c r="J158" s="43">
        <v>238.68</v>
      </c>
      <c r="K158" s="44">
        <v>260</v>
      </c>
      <c r="L158" s="43"/>
    </row>
    <row r="159" spans="1:12" ht="15">
      <c r="A159" s="23"/>
      <c r="B159" s="15"/>
      <c r="C159" s="11"/>
      <c r="D159" s="7" t="s">
        <v>29</v>
      </c>
      <c r="E159" s="42" t="s">
        <v>98</v>
      </c>
      <c r="F159" s="43">
        <v>150</v>
      </c>
      <c r="G159" s="43">
        <v>3.26</v>
      </c>
      <c r="H159" s="43">
        <v>2.96</v>
      </c>
      <c r="I159" s="43">
        <v>28.54</v>
      </c>
      <c r="J159" s="43">
        <v>100.74</v>
      </c>
      <c r="K159" s="44">
        <v>248</v>
      </c>
      <c r="L159" s="43"/>
    </row>
    <row r="160" spans="1:12" ht="15">
      <c r="A160" s="23"/>
      <c r="B160" s="15"/>
      <c r="C160" s="11"/>
      <c r="D160" s="7" t="s">
        <v>30</v>
      </c>
      <c r="E160" s="42" t="s">
        <v>50</v>
      </c>
      <c r="F160" s="43">
        <v>200</v>
      </c>
      <c r="G160" s="43">
        <v>0.2</v>
      </c>
      <c r="H160" s="43">
        <v>0</v>
      </c>
      <c r="I160" s="43">
        <v>15.02</v>
      </c>
      <c r="J160" s="43">
        <v>58.76</v>
      </c>
      <c r="K160" s="44">
        <v>376</v>
      </c>
      <c r="L160" s="43"/>
    </row>
    <row r="161" spans="1:12" ht="15">
      <c r="A161" s="23"/>
      <c r="B161" s="15"/>
      <c r="C161" s="11"/>
      <c r="D161" s="7" t="s">
        <v>31</v>
      </c>
      <c r="E161" s="42" t="s">
        <v>59</v>
      </c>
      <c r="F161" s="43">
        <v>40</v>
      </c>
      <c r="G161" s="43">
        <v>1.58</v>
      </c>
      <c r="H161" s="43">
        <v>0.2</v>
      </c>
      <c r="I161" s="43">
        <v>24.14</v>
      </c>
      <c r="J161" s="43">
        <v>42.72</v>
      </c>
      <c r="K161" s="44" t="s">
        <v>43</v>
      </c>
      <c r="L161" s="43"/>
    </row>
    <row r="162" spans="1:12" ht="15">
      <c r="A162" s="23"/>
      <c r="B162" s="15"/>
      <c r="C162" s="11"/>
      <c r="D162" s="7" t="s">
        <v>32</v>
      </c>
      <c r="E162" s="42" t="s">
        <v>60</v>
      </c>
      <c r="F162" s="43">
        <v>30</v>
      </c>
      <c r="G162" s="43">
        <v>1.43</v>
      </c>
      <c r="H162" s="43">
        <v>0.42</v>
      </c>
      <c r="I162" s="43">
        <v>11.31</v>
      </c>
      <c r="J162" s="43">
        <v>60.3</v>
      </c>
      <c r="K162" s="44" t="s">
        <v>43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770</v>
      </c>
      <c r="G165" s="19">
        <f t="shared" ref="G165:J165" si="51">SUM(G156:G164)</f>
        <v>25.67</v>
      </c>
      <c r="H165" s="19">
        <f t="shared" si="51"/>
        <v>27.460000000000004</v>
      </c>
      <c r="I165" s="74">
        <f t="shared" si="51"/>
        <v>116.41</v>
      </c>
      <c r="J165" s="19">
        <f t="shared" si="51"/>
        <v>711.82999999999993</v>
      </c>
      <c r="K165" s="25"/>
      <c r="L165" s="19">
        <f t="shared" ref="L165" si="52">SUM(L156:L164)</f>
        <v>0</v>
      </c>
    </row>
    <row r="166" spans="1:12" ht="15.75" thickBot="1">
      <c r="A166" s="29">
        <f>A147</f>
        <v>2</v>
      </c>
      <c r="B166" s="30">
        <f>B147</f>
        <v>3</v>
      </c>
      <c r="C166" s="87" t="s">
        <v>4</v>
      </c>
      <c r="D166" s="88"/>
      <c r="E166" s="31"/>
      <c r="F166" s="32">
        <f>F155+F165</f>
        <v>1280</v>
      </c>
      <c r="G166" s="32">
        <f t="shared" ref="G166" si="53">G155+G165</f>
        <v>43.47</v>
      </c>
      <c r="H166" s="32">
        <f t="shared" ref="H166" si="54">H155+H165</f>
        <v>46.430000000000007</v>
      </c>
      <c r="I166" s="71">
        <f t="shared" ref="I166" si="55">I155+I165</f>
        <v>183.73</v>
      </c>
      <c r="J166" s="32">
        <f t="shared" ref="J166:L166" si="56">J155+J165</f>
        <v>1278.8699999999999</v>
      </c>
      <c r="K166" s="32"/>
      <c r="L166" s="32">
        <f t="shared" si="56"/>
        <v>0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99</v>
      </c>
      <c r="F167" s="40">
        <v>200</v>
      </c>
      <c r="G167" s="40">
        <v>9.44</v>
      </c>
      <c r="H167" s="40">
        <v>10.96</v>
      </c>
      <c r="I167" s="40">
        <v>13.45</v>
      </c>
      <c r="J167" s="40">
        <v>151.01</v>
      </c>
      <c r="K167" s="41">
        <v>173</v>
      </c>
      <c r="L167" s="40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 t="s">
        <v>70</v>
      </c>
      <c r="F169" s="43">
        <v>180</v>
      </c>
      <c r="G169" s="43">
        <v>0</v>
      </c>
      <c r="H169" s="43">
        <v>0</v>
      </c>
      <c r="I169" s="43">
        <v>28</v>
      </c>
      <c r="J169" s="43">
        <v>128.80000000000001</v>
      </c>
      <c r="K169" s="44">
        <v>618</v>
      </c>
      <c r="L169" s="43"/>
    </row>
    <row r="170" spans="1:12" ht="15.75" customHeight="1">
      <c r="A170" s="23"/>
      <c r="B170" s="15"/>
      <c r="C170" s="11"/>
      <c r="D170" s="7" t="s">
        <v>23</v>
      </c>
      <c r="E170" s="42" t="s">
        <v>65</v>
      </c>
      <c r="F170" s="43">
        <v>50</v>
      </c>
      <c r="G170" s="43">
        <v>5.56</v>
      </c>
      <c r="H170" s="43">
        <v>4.05</v>
      </c>
      <c r="I170" s="43">
        <v>25</v>
      </c>
      <c r="J170" s="43">
        <v>211.2</v>
      </c>
      <c r="K170" s="44">
        <v>18</v>
      </c>
      <c r="L170" s="43"/>
    </row>
    <row r="171" spans="1:12" ht="15">
      <c r="A171" s="23"/>
      <c r="B171" s="15"/>
      <c r="C171" s="11"/>
      <c r="D171" s="7" t="s">
        <v>24</v>
      </c>
      <c r="E171" s="42" t="s">
        <v>100</v>
      </c>
      <c r="F171" s="43">
        <v>100</v>
      </c>
      <c r="G171" s="43">
        <v>1.5</v>
      </c>
      <c r="H171" s="43">
        <v>0.5</v>
      </c>
      <c r="I171" s="43">
        <v>14.2</v>
      </c>
      <c r="J171" s="43">
        <v>96</v>
      </c>
      <c r="K171" s="44">
        <v>112</v>
      </c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530</v>
      </c>
      <c r="G175" s="74">
        <f t="shared" ref="G175:J175" si="57">SUM(G167:G174)</f>
        <v>16.5</v>
      </c>
      <c r="H175" s="19">
        <f t="shared" si="57"/>
        <v>15.510000000000002</v>
      </c>
      <c r="I175" s="74">
        <f t="shared" si="57"/>
        <v>80.650000000000006</v>
      </c>
      <c r="J175" s="19">
        <f t="shared" si="57"/>
        <v>587.01</v>
      </c>
      <c r="K175" s="25"/>
      <c r="L175" s="19">
        <f t="shared" ref="L175" si="58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 t="s">
        <v>74</v>
      </c>
      <c r="F176" s="43">
        <v>60</v>
      </c>
      <c r="G176" s="43">
        <v>0.93</v>
      </c>
      <c r="H176" s="43">
        <v>1.35</v>
      </c>
      <c r="I176" s="43">
        <v>5.63</v>
      </c>
      <c r="J176" s="43">
        <v>53.69</v>
      </c>
      <c r="K176" s="44">
        <v>45</v>
      </c>
      <c r="L176" s="43"/>
    </row>
    <row r="177" spans="1:12" ht="15">
      <c r="A177" s="23"/>
      <c r="B177" s="15"/>
      <c r="C177" s="11"/>
      <c r="D177" s="7" t="s">
        <v>27</v>
      </c>
      <c r="E177" s="62" t="s">
        <v>83</v>
      </c>
      <c r="F177" s="63">
        <v>200</v>
      </c>
      <c r="G177" s="63">
        <v>4.8</v>
      </c>
      <c r="H177" s="63">
        <v>8.34</v>
      </c>
      <c r="I177" s="63">
        <v>9.6199999999999992</v>
      </c>
      <c r="J177" s="63">
        <v>199.65</v>
      </c>
      <c r="K177" s="63">
        <v>82</v>
      </c>
      <c r="L177" s="43"/>
    </row>
    <row r="178" spans="1:12" ht="15">
      <c r="A178" s="23"/>
      <c r="B178" s="15"/>
      <c r="C178" s="11"/>
      <c r="D178" s="7" t="s">
        <v>28</v>
      </c>
      <c r="E178" s="42" t="s">
        <v>76</v>
      </c>
      <c r="F178" s="43">
        <v>90</v>
      </c>
      <c r="G178" s="43">
        <v>9.1999999999999993</v>
      </c>
      <c r="H178" s="43">
        <v>8.06</v>
      </c>
      <c r="I178" s="43">
        <v>6.5</v>
      </c>
      <c r="J178" s="43">
        <v>147.22999999999999</v>
      </c>
      <c r="K178" s="44">
        <v>279</v>
      </c>
      <c r="L178" s="43"/>
    </row>
    <row r="179" spans="1:12" ht="15">
      <c r="A179" s="23"/>
      <c r="B179" s="15"/>
      <c r="C179" s="11"/>
      <c r="D179" s="7" t="s">
        <v>29</v>
      </c>
      <c r="E179" s="42" t="s">
        <v>77</v>
      </c>
      <c r="F179" s="43">
        <v>150</v>
      </c>
      <c r="G179" s="43">
        <v>5.0999999999999996</v>
      </c>
      <c r="H179" s="43">
        <v>5.22</v>
      </c>
      <c r="I179" s="43">
        <v>21.69</v>
      </c>
      <c r="J179" s="43">
        <v>174.36</v>
      </c>
      <c r="K179" s="44">
        <v>128</v>
      </c>
      <c r="L179" s="43"/>
    </row>
    <row r="180" spans="1:12" ht="15">
      <c r="A180" s="23"/>
      <c r="B180" s="15"/>
      <c r="C180" s="11"/>
      <c r="D180" s="7" t="s">
        <v>30</v>
      </c>
      <c r="E180" s="62" t="s">
        <v>86</v>
      </c>
      <c r="F180" s="63">
        <v>180</v>
      </c>
      <c r="G180" s="63">
        <v>0.16</v>
      </c>
      <c r="H180" s="63">
        <v>0.16</v>
      </c>
      <c r="I180" s="63">
        <v>21.61</v>
      </c>
      <c r="J180" s="63">
        <v>109.76</v>
      </c>
      <c r="K180" s="63">
        <v>342</v>
      </c>
      <c r="L180" s="43"/>
    </row>
    <row r="181" spans="1:12" ht="15">
      <c r="A181" s="23"/>
      <c r="B181" s="15"/>
      <c r="C181" s="11"/>
      <c r="D181" s="7" t="s">
        <v>31</v>
      </c>
      <c r="E181" s="42" t="s">
        <v>59</v>
      </c>
      <c r="F181" s="43">
        <v>40</v>
      </c>
      <c r="G181" s="43">
        <v>1.58</v>
      </c>
      <c r="H181" s="43">
        <v>0.2</v>
      </c>
      <c r="I181" s="43">
        <v>24.14</v>
      </c>
      <c r="J181" s="43">
        <v>42.72</v>
      </c>
      <c r="K181" s="44" t="s">
        <v>43</v>
      </c>
      <c r="L181" s="43"/>
    </row>
    <row r="182" spans="1:12" ht="15">
      <c r="A182" s="23"/>
      <c r="B182" s="15"/>
      <c r="C182" s="11"/>
      <c r="D182" s="7" t="s">
        <v>32</v>
      </c>
      <c r="E182" s="42" t="s">
        <v>60</v>
      </c>
      <c r="F182" s="43">
        <v>30</v>
      </c>
      <c r="G182" s="43">
        <v>1.43</v>
      </c>
      <c r="H182" s="43">
        <v>0.42</v>
      </c>
      <c r="I182" s="43">
        <v>11.31</v>
      </c>
      <c r="J182" s="43">
        <v>60.3</v>
      </c>
      <c r="K182" s="44" t="s">
        <v>43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59">SUM(G176:G184)</f>
        <v>23.200000000000003</v>
      </c>
      <c r="H185" s="19">
        <f t="shared" si="59"/>
        <v>23.75</v>
      </c>
      <c r="I185" s="74">
        <f t="shared" si="59"/>
        <v>100.5</v>
      </c>
      <c r="J185" s="19">
        <f t="shared" si="59"/>
        <v>787.71</v>
      </c>
      <c r="K185" s="25"/>
      <c r="L185" s="19">
        <f t="shared" ref="L185" si="60">SUM(L176:L184)</f>
        <v>0</v>
      </c>
    </row>
    <row r="186" spans="1:12" ht="15.75" thickBot="1">
      <c r="A186" s="29">
        <f>A167</f>
        <v>2</v>
      </c>
      <c r="B186" s="30">
        <f>B167</f>
        <v>4</v>
      </c>
      <c r="C186" s="87" t="s">
        <v>4</v>
      </c>
      <c r="D186" s="88"/>
      <c r="E186" s="31"/>
      <c r="F186" s="32">
        <f>F175+F185</f>
        <v>1280</v>
      </c>
      <c r="G186" s="71">
        <f t="shared" ref="G186" si="61">G175+G185</f>
        <v>39.700000000000003</v>
      </c>
      <c r="H186" s="32">
        <f t="shared" ref="H186" si="62">H175+H185</f>
        <v>39.260000000000005</v>
      </c>
      <c r="I186" s="71">
        <f t="shared" ref="I186" si="63">I175+I185</f>
        <v>181.15</v>
      </c>
      <c r="J186" s="32">
        <f t="shared" ref="J186:L186" si="64">J175+J185</f>
        <v>1374.72</v>
      </c>
      <c r="K186" s="32"/>
      <c r="L186" s="32">
        <f t="shared" si="64"/>
        <v>0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101</v>
      </c>
      <c r="F187" s="40">
        <v>150</v>
      </c>
      <c r="G187" s="40">
        <v>11.21</v>
      </c>
      <c r="H187" s="40">
        <v>17.600000000000001</v>
      </c>
      <c r="I187" s="40">
        <v>28.56</v>
      </c>
      <c r="J187" s="40">
        <v>240</v>
      </c>
      <c r="K187" s="41">
        <v>219</v>
      </c>
      <c r="L187" s="40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62" t="s">
        <v>81</v>
      </c>
      <c r="F189" s="63">
        <v>200</v>
      </c>
      <c r="G189" s="63">
        <v>2.15</v>
      </c>
      <c r="H189" s="63">
        <v>0</v>
      </c>
      <c r="I189" s="63">
        <v>6.08</v>
      </c>
      <c r="J189" s="63">
        <v>90.66</v>
      </c>
      <c r="K189" s="63">
        <v>389</v>
      </c>
      <c r="L189" s="43"/>
    </row>
    <row r="190" spans="1:12" ht="15">
      <c r="A190" s="23"/>
      <c r="B190" s="15"/>
      <c r="C190" s="11"/>
      <c r="D190" s="7" t="s">
        <v>23</v>
      </c>
      <c r="E190" s="42" t="s">
        <v>42</v>
      </c>
      <c r="F190" s="43">
        <v>50</v>
      </c>
      <c r="G190" s="43">
        <v>3.75</v>
      </c>
      <c r="H190" s="43">
        <v>1.45</v>
      </c>
      <c r="I190" s="43">
        <v>22.7</v>
      </c>
      <c r="J190" s="43">
        <v>131</v>
      </c>
      <c r="K190" s="44" t="s">
        <v>43</v>
      </c>
      <c r="L190" s="43"/>
    </row>
    <row r="191" spans="1:12" ht="15">
      <c r="A191" s="23"/>
      <c r="B191" s="15"/>
      <c r="C191" s="11"/>
      <c r="D191" s="7" t="s">
        <v>24</v>
      </c>
      <c r="E191" s="42" t="s">
        <v>53</v>
      </c>
      <c r="F191" s="43">
        <v>100</v>
      </c>
      <c r="G191" s="43">
        <v>0.4</v>
      </c>
      <c r="H191" s="43">
        <v>0.4</v>
      </c>
      <c r="I191" s="43">
        <v>9.8000000000000007</v>
      </c>
      <c r="J191" s="43">
        <v>47</v>
      </c>
      <c r="K191" s="44">
        <v>112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65">SUM(G187:G194)</f>
        <v>17.509999999999998</v>
      </c>
      <c r="H195" s="19">
        <f t="shared" si="65"/>
        <v>19.45</v>
      </c>
      <c r="I195" s="74">
        <f t="shared" si="65"/>
        <v>67.14</v>
      </c>
      <c r="J195" s="19">
        <f t="shared" si="65"/>
        <v>508.65999999999997</v>
      </c>
      <c r="K195" s="25"/>
      <c r="L195" s="19">
        <f t="shared" ref="L195" si="66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62" t="s">
        <v>82</v>
      </c>
      <c r="F196" s="63">
        <v>60</v>
      </c>
      <c r="G196" s="63">
        <v>0.48</v>
      </c>
      <c r="H196" s="63">
        <v>0.06</v>
      </c>
      <c r="I196" s="63">
        <v>1.02</v>
      </c>
      <c r="J196" s="63">
        <v>7.8</v>
      </c>
      <c r="K196" s="63">
        <v>70</v>
      </c>
      <c r="L196" s="43"/>
    </row>
    <row r="197" spans="1:12" ht="15">
      <c r="A197" s="23"/>
      <c r="B197" s="15"/>
      <c r="C197" s="11"/>
      <c r="D197" s="7" t="s">
        <v>27</v>
      </c>
      <c r="E197" s="42" t="s">
        <v>102</v>
      </c>
      <c r="F197" s="43">
        <v>200</v>
      </c>
      <c r="G197" s="43">
        <v>9.66</v>
      </c>
      <c r="H197" s="43">
        <v>9.26</v>
      </c>
      <c r="I197" s="43">
        <v>35.42</v>
      </c>
      <c r="J197" s="43">
        <v>258.98</v>
      </c>
      <c r="K197" s="44">
        <v>144</v>
      </c>
      <c r="L197" s="43"/>
    </row>
    <row r="198" spans="1:12" ht="15">
      <c r="A198" s="23"/>
      <c r="B198" s="15"/>
      <c r="C198" s="11"/>
      <c r="D198" s="7" t="s">
        <v>28</v>
      </c>
      <c r="E198" s="42" t="s">
        <v>69</v>
      </c>
      <c r="F198" s="43">
        <v>200</v>
      </c>
      <c r="G198" s="43">
        <v>13.8</v>
      </c>
      <c r="H198" s="43">
        <v>13.86</v>
      </c>
      <c r="I198" s="43">
        <v>20.02</v>
      </c>
      <c r="J198" s="43">
        <v>285</v>
      </c>
      <c r="K198" s="44">
        <v>291</v>
      </c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 t="s">
        <v>52</v>
      </c>
      <c r="F200" s="43">
        <v>200</v>
      </c>
      <c r="G200" s="43">
        <v>0.14000000000000001</v>
      </c>
      <c r="H200" s="43">
        <v>0</v>
      </c>
      <c r="I200" s="43">
        <v>9.99</v>
      </c>
      <c r="J200" s="43">
        <v>50.2</v>
      </c>
      <c r="K200" s="44">
        <v>377</v>
      </c>
      <c r="L200" s="43"/>
    </row>
    <row r="201" spans="1:12" ht="15">
      <c r="A201" s="23"/>
      <c r="B201" s="15"/>
      <c r="C201" s="11"/>
      <c r="D201" s="7" t="s">
        <v>31</v>
      </c>
      <c r="E201" s="42" t="s">
        <v>59</v>
      </c>
      <c r="F201" s="43">
        <v>40</v>
      </c>
      <c r="G201" s="43">
        <v>1.58</v>
      </c>
      <c r="H201" s="43">
        <v>0.2</v>
      </c>
      <c r="I201" s="43">
        <v>24.14</v>
      </c>
      <c r="J201" s="43">
        <v>42.72</v>
      </c>
      <c r="K201" s="44" t="s">
        <v>43</v>
      </c>
      <c r="L201" s="43"/>
    </row>
    <row r="202" spans="1:12" ht="15">
      <c r="A202" s="23"/>
      <c r="B202" s="15"/>
      <c r="C202" s="11"/>
      <c r="D202" s="7" t="s">
        <v>32</v>
      </c>
      <c r="E202" s="42" t="s">
        <v>60</v>
      </c>
      <c r="F202" s="43">
        <v>30</v>
      </c>
      <c r="G202" s="43">
        <v>1.43</v>
      </c>
      <c r="H202" s="43">
        <v>0.42</v>
      </c>
      <c r="I202" s="43">
        <v>11.31</v>
      </c>
      <c r="J202" s="43">
        <v>60.3</v>
      </c>
      <c r="K202" s="44" t="s">
        <v>43</v>
      </c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67">SUM(G196:G204)</f>
        <v>27.090000000000003</v>
      </c>
      <c r="H205" s="19">
        <f t="shared" si="67"/>
        <v>23.8</v>
      </c>
      <c r="I205" s="74">
        <f t="shared" si="67"/>
        <v>101.9</v>
      </c>
      <c r="J205" s="19">
        <f t="shared" si="67"/>
        <v>705</v>
      </c>
      <c r="K205" s="25"/>
      <c r="L205" s="19">
        <f t="shared" ref="L205" si="68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87" t="s">
        <v>4</v>
      </c>
      <c r="D206" s="88"/>
      <c r="E206" s="31"/>
      <c r="F206" s="32">
        <f>F195+F205</f>
        <v>1230</v>
      </c>
      <c r="G206" s="71">
        <f t="shared" ref="G206" si="69">G195+G205</f>
        <v>44.6</v>
      </c>
      <c r="H206" s="71">
        <f t="shared" ref="H206" si="70">H195+H205</f>
        <v>43.25</v>
      </c>
      <c r="I206" s="71">
        <f t="shared" ref="I206" si="71">I195+I205</f>
        <v>169.04000000000002</v>
      </c>
      <c r="J206" s="32">
        <f t="shared" ref="J206:L206" si="72">J195+J205</f>
        <v>1213.6599999999999</v>
      </c>
      <c r="K206" s="32"/>
      <c r="L206" s="32">
        <f t="shared" si="72"/>
        <v>0</v>
      </c>
    </row>
    <row r="207" spans="1:12" ht="13.5" thickBot="1">
      <c r="A207" s="27"/>
      <c r="B207" s="28"/>
      <c r="C207" s="89" t="s">
        <v>5</v>
      </c>
      <c r="D207" s="89"/>
      <c r="E207" s="89"/>
      <c r="F207" s="82">
        <f t="shared" ref="F207:G207" si="73">SUMIF($C:$C,"Итого за день:",F:F)/COUNTIFS($C:$C,"Итого за день:",F:F,"&gt;0")</f>
        <v>1296</v>
      </c>
      <c r="G207" s="34">
        <f t="shared" si="73"/>
        <v>41.99</v>
      </c>
      <c r="H207" s="34">
        <f>SUMIF($C:$C,"Итого за день:",H:H)/COUNTIFS($C:$C,"Итого за день:",H:H,"&gt;0")</f>
        <v>43.094999999999999</v>
      </c>
      <c r="I207" s="34">
        <f t="shared" ref="I207" si="74">SUMIF($C:$C,"Итого за день:",I:I)/COUNTIFS($C:$C,"Итого за день:",I:I,"&gt;0")</f>
        <v>184.072</v>
      </c>
      <c r="J207" s="34">
        <v>1260.47</v>
      </c>
      <c r="K207" s="34"/>
      <c r="L207" s="34">
        <f>L26+L46+L66+L86+L106+L126+L146+L166+L186+L206</f>
        <v>0</v>
      </c>
    </row>
    <row r="215" ht="15.75" customHeight="1"/>
  </sheetData>
  <mergeCells count="14"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  <mergeCell ref="C86:D86"/>
    <mergeCell ref="C26:D26"/>
    <mergeCell ref="C1:E1"/>
    <mergeCell ref="C106:D10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F115:I115 L1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Алмажай Утешева</cp:lastModifiedBy>
  <cp:lastPrinted>2024-12-11T07:02:58Z</cp:lastPrinted>
  <dcterms:created xsi:type="dcterms:W3CDTF">2022-05-16T14:23:56Z</dcterms:created>
  <dcterms:modified xsi:type="dcterms:W3CDTF">2025-01-15T04:48:30Z</dcterms:modified>
</cp:coreProperties>
</file>